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60" yWindow="270" windowWidth="14940" windowHeight="9150" activeTab="0"/>
  </bookViews>
  <sheets>
    <sheet name="Eingabeformular" sheetId="1" r:id="rId1"/>
    <sheet name="Listen" sheetId="2" state="hidden" r:id="rId2"/>
    <sheet name="Fähigkeiten" sheetId="3" state="hidden" r:id="rId3"/>
  </sheets>
  <definedNames>
    <definedName name="Anzahl">'Fähigkeiten'!$N$2</definedName>
    <definedName name="CharTyp">'Listen'!$A$66:$A$68</definedName>
    <definedName name="Fähigkeiten">'Fähigkeiten'!$P$4:INDEX('Fähigkeiten'!$P$4:$P$333,Anzahl)</definedName>
    <definedName name="Familien">'Listen'!$A$38:$A$50</definedName>
    <definedName name="Gilden">'Listen'!$A$53:$A$63</definedName>
    <definedName name="jn">'Listen'!$A$21:$A$22</definedName>
    <definedName name="Klassen">'Listen'!$A$11:$A$18</definedName>
    <definedName name="Klassenboni">'Listen'!$A$11:$C$18</definedName>
    <definedName name="Rassen">'Listen'!$A$3:$A$8</definedName>
    <definedName name="RassenLBMB">'Listen'!$A$3:$F$8</definedName>
    <definedName name="Stufe">'Listen'!$A$25:$A$35</definedName>
  </definedNames>
  <calcPr fullCalcOnLoad="1"/>
</workbook>
</file>

<file path=xl/sharedStrings.xml><?xml version="1.0" encoding="utf-8"?>
<sst xmlns="http://schemas.openxmlformats.org/spreadsheetml/2006/main" count="817" uniqueCount="396">
  <si>
    <t>Charaktername</t>
  </si>
  <si>
    <t>Spielerdaten</t>
  </si>
  <si>
    <t>Vorname</t>
  </si>
  <si>
    <t>Nachname</t>
  </si>
  <si>
    <t xml:space="preserve">Glaube / Religion </t>
  </si>
  <si>
    <t>Hinweise</t>
  </si>
  <si>
    <t>Familienzugehörigkeit</t>
  </si>
  <si>
    <t>Gildenzugehörigkeit</t>
  </si>
  <si>
    <t>Rassen</t>
  </si>
  <si>
    <t>Mensch</t>
  </si>
  <si>
    <t>Zwerg</t>
  </si>
  <si>
    <t>Ork</t>
  </si>
  <si>
    <t>Oger</t>
  </si>
  <si>
    <t>(Staatsreligion in Baltopolis ist der Wuslam)</t>
  </si>
  <si>
    <t>ist selbst angestellt</t>
  </si>
  <si>
    <t>ja</t>
  </si>
  <si>
    <t>nein</t>
  </si>
  <si>
    <t>Magier</t>
  </si>
  <si>
    <t>Klassen</t>
  </si>
  <si>
    <t>jn</t>
  </si>
  <si>
    <t>Stufe</t>
  </si>
  <si>
    <t>Besitztümer oder besondere Einkünfte</t>
  </si>
  <si>
    <t>Allgemeines zum Charakter</t>
  </si>
  <si>
    <t>Charakter war auf Baltopolis 1?</t>
  </si>
  <si>
    <t>Herkunft</t>
  </si>
  <si>
    <t>besitzt Gewerbe</t>
  </si>
  <si>
    <t>Email-Adresse</t>
  </si>
  <si>
    <t>falls ja: Stellung in der Familie</t>
  </si>
  <si>
    <t>Bürger von Baltopolis?</t>
  </si>
  <si>
    <t>falls noch nicht vorliegend oder abweichend</t>
  </si>
  <si>
    <t>in Baltopolis oder auch woanders, bitte erläutern warum</t>
  </si>
  <si>
    <t>Ziele in Baltopolis</t>
  </si>
  <si>
    <t>z.B. Älteste, einer von 5 Brüdern, entfernter Cousin etc.</t>
  </si>
  <si>
    <t>Gilden</t>
  </si>
  <si>
    <t>Familien</t>
  </si>
  <si>
    <t>Die Superinglese</t>
  </si>
  <si>
    <t>Die Al Fayed</t>
  </si>
  <si>
    <t>Die Al Mossad</t>
  </si>
  <si>
    <t xml:space="preserve">Die Cupidicis  </t>
  </si>
  <si>
    <t>Die Funghi</t>
  </si>
  <si>
    <t xml:space="preserve">Die Famosas  </t>
  </si>
  <si>
    <t>Die Tagliatelle (La Familia)</t>
  </si>
  <si>
    <t>Die Brackhaus</t>
  </si>
  <si>
    <t xml:space="preserve">Die Al Dente  </t>
  </si>
  <si>
    <t xml:space="preserve">Die Cappucinos  </t>
  </si>
  <si>
    <t>Die Loreen</t>
  </si>
  <si>
    <t>Die von Kantallthor</t>
  </si>
  <si>
    <t xml:space="preserve">Die Balthus  </t>
  </si>
  <si>
    <t>Kurzer Lebenslauf</t>
  </si>
  <si>
    <t>Eckdaten, besondere Ereignisse im Leben</t>
  </si>
  <si>
    <t>sonstige Familie</t>
  </si>
  <si>
    <t>sonstige Gilde</t>
  </si>
  <si>
    <t>sonstige Rasse</t>
  </si>
  <si>
    <t>Rasse</t>
  </si>
  <si>
    <t>Startklasse</t>
  </si>
  <si>
    <t>Ausdauerstufe</t>
  </si>
  <si>
    <t>2. Klasse</t>
  </si>
  <si>
    <t>3. Klasse</t>
  </si>
  <si>
    <t>(Auswahlliste oder Eingabefeld)</t>
  </si>
  <si>
    <t>in welcher Kultur oder bei welchem Volk aufgewachsen</t>
  </si>
  <si>
    <t>Sonderstatus</t>
  </si>
  <si>
    <r>
      <t>Baltopolis 2 - Fragebogen</t>
    </r>
    <r>
      <rPr>
        <b/>
        <sz val="22"/>
        <color indexed="9"/>
        <rFont val="Book Antiqua"/>
        <family val="1"/>
      </rPr>
      <t xml:space="preserve"> </t>
    </r>
    <r>
      <rPr>
        <b/>
        <sz val="11"/>
        <color indexed="9"/>
        <rFont val="Book Antiqua"/>
        <family val="1"/>
      </rPr>
      <t>bitte ausgefüllt zurück an baltopolis@dilettanten.de</t>
    </r>
  </si>
  <si>
    <t xml:space="preserve">Z.B. Botschaft, Glaubensgemeinschaft, Interessengruppe etc. </t>
  </si>
  <si>
    <t>Andere Gruppenzugehörigkeiten</t>
  </si>
  <si>
    <t>z.B. Oberhaupt, Sklave etc.</t>
  </si>
  <si>
    <t>falls ja: Stellung in den Gruppen</t>
  </si>
  <si>
    <t>Charaktertyp</t>
  </si>
  <si>
    <t>Alchemisten</t>
  </si>
  <si>
    <t>Meuchler</t>
  </si>
  <si>
    <t>Söldner</t>
  </si>
  <si>
    <t>Schöne Künste</t>
  </si>
  <si>
    <t>Händler</t>
  </si>
  <si>
    <t>Schankwirte</t>
  </si>
  <si>
    <t>Heiler</t>
  </si>
  <si>
    <t>Wahrsager</t>
  </si>
  <si>
    <t>Diebe</t>
  </si>
  <si>
    <t>Bettler</t>
  </si>
  <si>
    <t>CharTyp</t>
  </si>
  <si>
    <t xml:space="preserve">Gegner und/oder Feinde </t>
  </si>
  <si>
    <t>falls ja: was hat er Besonderes erlebt oder gemacht?</t>
  </si>
  <si>
    <t>Sonstiges</t>
  </si>
  <si>
    <t>(Botschafter gelten nicht als Bürger) b) z.B. Wesir</t>
  </si>
  <si>
    <t>alles, was für den Charakter oder für andere jetzt relevant sein könnte</t>
  </si>
  <si>
    <t>Alles, was wir sonst noch wissen sollten …</t>
  </si>
  <si>
    <t>Z.B. Schätze, Grundstücke, Produktionsgüter, Handelseinkünfte, Pension etc.</t>
  </si>
  <si>
    <t>Artefakte</t>
  </si>
  <si>
    <t>Ausgangs-LP</t>
  </si>
  <si>
    <t>Ausgangs-MP</t>
  </si>
  <si>
    <t>Maximal-LP</t>
  </si>
  <si>
    <t>Maximal-MP</t>
  </si>
  <si>
    <t>Elf/Dunkelelf</t>
  </si>
  <si>
    <t>Hobbit/Kender</t>
  </si>
  <si>
    <t>LP</t>
  </si>
  <si>
    <t>MP</t>
  </si>
  <si>
    <t>falls ja: Charaktertyp</t>
  </si>
  <si>
    <t>falls ja, bitte angeben als was und bei wem</t>
  </si>
  <si>
    <t>falls ja, wieviele Angestellte und welcher Art</t>
  </si>
  <si>
    <t>Name und Art, ggf. Anzahl Teilhaber, Besonderheiten</t>
  </si>
  <si>
    <t>Entgiften</t>
  </si>
  <si>
    <t>Rattengift</t>
  </si>
  <si>
    <t>Gift &amp; Drogen erkennen</t>
  </si>
  <si>
    <t>Erste Hilfe</t>
  </si>
  <si>
    <t>Gasch</t>
  </si>
  <si>
    <t>Schlafgift</t>
  </si>
  <si>
    <t>Ambulante Behandlung</t>
  </si>
  <si>
    <t>Blauer Mond</t>
  </si>
  <si>
    <t>Brauner Lotus</t>
  </si>
  <si>
    <t>Rattenwaffengift</t>
  </si>
  <si>
    <t>Drogenentgiftung</t>
  </si>
  <si>
    <t>Operativer Eingriff</t>
  </si>
  <si>
    <t>Zwyt</t>
  </si>
  <si>
    <t>Schlafwaffengift</t>
  </si>
  <si>
    <t>Todesgift</t>
  </si>
  <si>
    <t>Sobrum</t>
  </si>
  <si>
    <t>Besonderheiten</t>
  </si>
  <si>
    <t>LP-Standard</t>
  </si>
  <si>
    <t>MP-Standard</t>
  </si>
  <si>
    <t>Angestellte</t>
  </si>
  <si>
    <t>Fähigkeit / Zauber 1</t>
  </si>
  <si>
    <t>Fähigkeit / Zauber 2</t>
  </si>
  <si>
    <t>Fähigkeit / Zauber 3</t>
  </si>
  <si>
    <t>Fähigkeit / Zauber 4</t>
  </si>
  <si>
    <t>Fähigkeit / Zauber 5</t>
  </si>
  <si>
    <t>Fähigkeit / Zauber 7</t>
  </si>
  <si>
    <t>Fähigkeit / Zauber 6</t>
  </si>
  <si>
    <t>Fähigkeit / Zauber 8</t>
  </si>
  <si>
    <t>Fähigkeit / Zauber 9</t>
  </si>
  <si>
    <t>Fähigkeit / Zauber 11</t>
  </si>
  <si>
    <t>Fähigkeit / Zauber 13</t>
  </si>
  <si>
    <t>Fähigkeit / Zauber 15</t>
  </si>
  <si>
    <t>Fähigkeit / Zauber 17</t>
  </si>
  <si>
    <t>Fähigkeit / Zauber 19</t>
  </si>
  <si>
    <t>Fähigkeit / Zauber 10</t>
  </si>
  <si>
    <t>Fähigkeit / Zauber 12</t>
  </si>
  <si>
    <t>Fähigkeit / Zauber 14</t>
  </si>
  <si>
    <t>Fähigkeit / Zauber 16</t>
  </si>
  <si>
    <t>Fähigkeit / Zauber 18</t>
  </si>
  <si>
    <t>Fähigkeit / Zauber 20</t>
  </si>
  <si>
    <t>alle Gegenstände mit Artefaktkennzeichnung, bitte Kennzeichung und Wirkungen angeben!</t>
  </si>
  <si>
    <t>Körperliche oder geistige Einschränkungen oder Begabungen, sonstige Regelausnahmen etc.</t>
  </si>
  <si>
    <t>Gruppe/Weg</t>
  </si>
  <si>
    <t>Name</t>
  </si>
  <si>
    <t>Index</t>
  </si>
  <si>
    <t>Vorhandene Klassen des Charakters</t>
  </si>
  <si>
    <t>Verfügbare Fähigkeiten/Zauber</t>
  </si>
  <si>
    <t>Magie binden</t>
  </si>
  <si>
    <t>Schmieden</t>
  </si>
  <si>
    <t>Schriftrolle anwenden</t>
  </si>
  <si>
    <t>Einfachen Trank brauen</t>
  </si>
  <si>
    <t>Trank identifizieren</t>
  </si>
  <si>
    <t>Schriftrolle herstellen</t>
  </si>
  <si>
    <t>Komplexen Trank brauen</t>
  </si>
  <si>
    <t>Runen einlegen</t>
  </si>
  <si>
    <t>Fälschung erkennen</t>
  </si>
  <si>
    <t>Artefakt identifizieren</t>
  </si>
  <si>
    <t>Meisterliches Schmieden</t>
  </si>
  <si>
    <t>Permanente Bindung</t>
  </si>
  <si>
    <t>Herr der Essen</t>
  </si>
  <si>
    <t>Stehlen</t>
  </si>
  <si>
    <t>Fälschen</t>
  </si>
  <si>
    <t>Betäuben</t>
  </si>
  <si>
    <t>Meucheln</t>
  </si>
  <si>
    <t>Abstechen</t>
  </si>
  <si>
    <t>+1</t>
  </si>
  <si>
    <t>+2</t>
  </si>
  <si>
    <t>+3</t>
  </si>
  <si>
    <t>+4</t>
  </si>
  <si>
    <t>+0</t>
  </si>
  <si>
    <t>Turmschild</t>
  </si>
  <si>
    <t>Alle Waffen +1</t>
  </si>
  <si>
    <t>Alle Waffen +2</t>
  </si>
  <si>
    <t>Alle Waffen +3</t>
  </si>
  <si>
    <t>Dolch (K)</t>
  </si>
  <si>
    <t>Wurfwaffe (K) (GS 1)</t>
  </si>
  <si>
    <t>Ortskenntnis</t>
  </si>
  <si>
    <t>Schutz des Steinkreises</t>
  </si>
  <si>
    <t>Fallen stellen</t>
  </si>
  <si>
    <t>Entgiftung</t>
  </si>
  <si>
    <t>geweihter Schuss</t>
  </si>
  <si>
    <t>panzerbrechender Schuss</t>
  </si>
  <si>
    <t>Betäubungsschuss</t>
  </si>
  <si>
    <t>Todesschuss</t>
  </si>
  <si>
    <t>Heilkunde (A)</t>
  </si>
  <si>
    <t>Heilkunde (W)</t>
  </si>
  <si>
    <t>Wurfwaffe (Di) (GS 1)</t>
  </si>
  <si>
    <t>Dolch (Di)</t>
  </si>
  <si>
    <t>Fluchzauber (D)</t>
  </si>
  <si>
    <t>Blindheit</t>
  </si>
  <si>
    <t>Lahmheit</t>
  </si>
  <si>
    <t>Schmerzen</t>
  </si>
  <si>
    <t>Stummheit</t>
  </si>
  <si>
    <t>Grausige Schmerzen</t>
  </si>
  <si>
    <t>Lähmung</t>
  </si>
  <si>
    <t>Cerebrale Defekte (D)</t>
  </si>
  <si>
    <t>Blödheit</t>
  </si>
  <si>
    <t>Vergessen</t>
  </si>
  <si>
    <t>Wut</t>
  </si>
  <si>
    <t>Verwirren</t>
  </si>
  <si>
    <t>Wahnsinn</t>
  </si>
  <si>
    <t>Schlafzauber (D)</t>
  </si>
  <si>
    <t>Friede</t>
  </si>
  <si>
    <t>Schlaf</t>
  </si>
  <si>
    <t>Großer Schlaf</t>
  </si>
  <si>
    <t>Bezauberungen (D)</t>
  </si>
  <si>
    <t>Gefälligkeit</t>
  </si>
  <si>
    <t>Betörung</t>
  </si>
  <si>
    <t>Freundschaft</t>
  </si>
  <si>
    <t>Liebeszauber</t>
  </si>
  <si>
    <t>Immunitäten (D)</t>
  </si>
  <si>
    <t>Magischer Helm</t>
  </si>
  <si>
    <t>Körperkontrolle</t>
  </si>
  <si>
    <t>Giftresistenz</t>
  </si>
  <si>
    <t>Unverwundbarkeit</t>
  </si>
  <si>
    <t>Magische Krankheiten (D)</t>
  </si>
  <si>
    <t>Pusteln</t>
  </si>
  <si>
    <t>Krätze</t>
  </si>
  <si>
    <t>Nervenkobold</t>
  </si>
  <si>
    <t>Siechtum</t>
  </si>
  <si>
    <t>Bannzauber (D)</t>
  </si>
  <si>
    <t>Schutz vor magischen Wesen</t>
  </si>
  <si>
    <t>Exorzismus</t>
  </si>
  <si>
    <t>DER Bannzauber</t>
  </si>
  <si>
    <t>Massenzauber (D)</t>
  </si>
  <si>
    <t>Furcht</t>
  </si>
  <si>
    <t>Namenloses Grauen</t>
  </si>
  <si>
    <t>Magische Felder (D)</t>
  </si>
  <si>
    <t>Magischer Kreis</t>
  </si>
  <si>
    <t>Zusätz. Zauber in mag. Kreis legen</t>
  </si>
  <si>
    <t>Magischer Zirkel</t>
  </si>
  <si>
    <t>Beschwörungen (D)</t>
  </si>
  <si>
    <t>Niederen Geist beschwören</t>
  </si>
  <si>
    <t>Höheren Geist beschwören</t>
  </si>
  <si>
    <t>Geisterfürst beschwören</t>
  </si>
  <si>
    <t>Dunkle Rituale (D)</t>
  </si>
  <si>
    <t>Seelenraub</t>
  </si>
  <si>
    <t>Ritual des Blutes</t>
  </si>
  <si>
    <t>Magieraub</t>
  </si>
  <si>
    <t>Heilzauber (D)</t>
  </si>
  <si>
    <t>Heilen von Wunden</t>
  </si>
  <si>
    <t>Körperheilung</t>
  </si>
  <si>
    <t>Vollheilung</t>
  </si>
  <si>
    <t>Wiederbelebung</t>
  </si>
  <si>
    <t>Wiedererweckung</t>
  </si>
  <si>
    <t>Kraftmagie II (D)</t>
  </si>
  <si>
    <t>Blätterhaut</t>
  </si>
  <si>
    <t>Rindenhaut</t>
  </si>
  <si>
    <t>Borkenhaut</t>
  </si>
  <si>
    <t>Kraftmagie I (D)</t>
  </si>
  <si>
    <t>Stärke des Blattes</t>
  </si>
  <si>
    <t>Stärke der Frucht</t>
  </si>
  <si>
    <t>Stärke der Erde</t>
  </si>
  <si>
    <t>Druidengeheimnisse (D)</t>
  </si>
  <si>
    <t>Tierstimmen</t>
  </si>
  <si>
    <t>Verwurzelung</t>
  </si>
  <si>
    <t>Furcht vor Bäumen</t>
  </si>
  <si>
    <t>Naturbindungen (D)</t>
  </si>
  <si>
    <t>Steinkreis errichten</t>
  </si>
  <si>
    <t>Großen Steinkreis errichten</t>
  </si>
  <si>
    <t>Meditieren (B,D,M,P)</t>
  </si>
  <si>
    <t>Magiestörung</t>
  </si>
  <si>
    <t>Große Magiestörung</t>
  </si>
  <si>
    <t>Magieaufhebung</t>
  </si>
  <si>
    <t>Große Magieaufhebung</t>
  </si>
  <si>
    <t>Reflektion</t>
  </si>
  <si>
    <t>Spiegelung</t>
  </si>
  <si>
    <t>Kleiner Kriegsgesang</t>
  </si>
  <si>
    <t>Großer Kriegsgesang</t>
  </si>
  <si>
    <t>Lied des Mutes</t>
  </si>
  <si>
    <t>Gesang der Standhaftigkeit</t>
  </si>
  <si>
    <t>Lehrer</t>
  </si>
  <si>
    <t>Lehrmeister</t>
  </si>
  <si>
    <t>Tanzzauber</t>
  </si>
  <si>
    <t>Gruppentanz</t>
  </si>
  <si>
    <t>Rattenfänger-Tanz</t>
  </si>
  <si>
    <t>Eiserner Wille</t>
  </si>
  <si>
    <t>Kleiner Magieschutz</t>
  </si>
  <si>
    <t>Stählerner Wille</t>
  </si>
  <si>
    <t>Geisteskontrolle</t>
  </si>
  <si>
    <t>Magieschutz</t>
  </si>
  <si>
    <t>Großer Magieschutz</t>
  </si>
  <si>
    <t>Feuerlanze</t>
  </si>
  <si>
    <t>Windstoß</t>
  </si>
  <si>
    <t>Blitz</t>
  </si>
  <si>
    <t>Feuerball</t>
  </si>
  <si>
    <t>Waffenfluch</t>
  </si>
  <si>
    <t>Töten</t>
  </si>
  <si>
    <t>Vernichten</t>
  </si>
  <si>
    <t>Dunkles Chaos</t>
  </si>
  <si>
    <t>Lederrüstung</t>
  </si>
  <si>
    <t>Kettenrüstung</t>
  </si>
  <si>
    <t>Plattenrüstung</t>
  </si>
  <si>
    <t>Zombie</t>
  </si>
  <si>
    <t>Mumie</t>
  </si>
  <si>
    <t>Todeskrieger</t>
  </si>
  <si>
    <t>Lich</t>
  </si>
  <si>
    <t>Taufe</t>
  </si>
  <si>
    <t>Exkommunikation</t>
  </si>
  <si>
    <t>Segen</t>
  </si>
  <si>
    <t>Großer Segen</t>
  </si>
  <si>
    <t>Gottesdienst</t>
  </si>
  <si>
    <t>Messe</t>
  </si>
  <si>
    <t>Wasser weihen</t>
  </si>
  <si>
    <t>Waffe weihen</t>
  </si>
  <si>
    <t>Reliquie weihen</t>
  </si>
  <si>
    <t>Tempel weihen</t>
  </si>
  <si>
    <t>Bezauberungen (B)</t>
  </si>
  <si>
    <t>Cerebrale Defekte (B)</t>
  </si>
  <si>
    <t>Fluchzauber (B)</t>
  </si>
  <si>
    <t>Gegenzauber (B)</t>
  </si>
  <si>
    <t>Kriegslieder (B)</t>
  </si>
  <si>
    <t>Lehrfähigkeit (B)</t>
  </si>
  <si>
    <t>Massenzauber (B)</t>
  </si>
  <si>
    <t>Musizieren (B)</t>
  </si>
  <si>
    <t>Schlafzauber (B)</t>
  </si>
  <si>
    <t>Tanzlieder (B)</t>
  </si>
  <si>
    <t>Lehrfähigkeit (D)</t>
  </si>
  <si>
    <t>Bannzauber (M)</t>
  </si>
  <si>
    <t>Beschwörungen (M)</t>
  </si>
  <si>
    <t>Bezauberungen (M)</t>
  </si>
  <si>
    <t>Cerebrale Defekte (M)</t>
  </si>
  <si>
    <t>Dunkle Rituale (M)</t>
  </si>
  <si>
    <t>Fluchzauber (M)</t>
  </si>
  <si>
    <t>Gegenzauber (M)</t>
  </si>
  <si>
    <t>Geistesschutz (M)</t>
  </si>
  <si>
    <t>Immunitäten (M)</t>
  </si>
  <si>
    <t>Kampfmagie (M)</t>
  </si>
  <si>
    <t>Lehrfähigkeit (M)</t>
  </si>
  <si>
    <t>Magische Felder (M)</t>
  </si>
  <si>
    <t>Magische Krankheiten (M)</t>
  </si>
  <si>
    <t>Magische Rüstungen (M)</t>
  </si>
  <si>
    <t>Massenzauber (M)</t>
  </si>
  <si>
    <t>Schlafzauber (M)</t>
  </si>
  <si>
    <t>Untote erschaffen (M)</t>
  </si>
  <si>
    <t>Bannzauber (P)</t>
  </si>
  <si>
    <t>Beschwörungen (P)</t>
  </si>
  <si>
    <t>Cerebrale Defekte (P)</t>
  </si>
  <si>
    <t>Dunkle Rituale (P)</t>
  </si>
  <si>
    <t>Fluchzauber (P)</t>
  </si>
  <si>
    <t>Gegenzauber (P)</t>
  </si>
  <si>
    <t>Heilzauber (P)</t>
  </si>
  <si>
    <t>Lehrfähigkeit (P)</t>
  </si>
  <si>
    <t>Magische Felder (P)</t>
  </si>
  <si>
    <t>Magische Krankheiten (P)</t>
  </si>
  <si>
    <t>Massenzauber (P)</t>
  </si>
  <si>
    <t>Sakramente (P)</t>
  </si>
  <si>
    <t>Schlafzauber (P)</t>
  </si>
  <si>
    <t>Segen (P)</t>
  </si>
  <si>
    <t>Untote erschaffen (P)</t>
  </si>
  <si>
    <t>Weihungen (P)</t>
  </si>
  <si>
    <t>Konservieren</t>
  </si>
  <si>
    <t>Gift mischen (A)</t>
  </si>
  <si>
    <t>Entgiften (A)</t>
  </si>
  <si>
    <t>Drogen herstellen (A)</t>
  </si>
  <si>
    <t>Lehrfähigkeit (A) (A)</t>
  </si>
  <si>
    <t>Magie binden (A)</t>
  </si>
  <si>
    <t>Trankkunde (A)</t>
  </si>
  <si>
    <t>Schmieden (A)</t>
  </si>
  <si>
    <t>Gift herstellen (Di)</t>
  </si>
  <si>
    <t>Schlösser Öffnen (Di)</t>
  </si>
  <si>
    <t>Verbrechen (Di)</t>
  </si>
  <si>
    <t>Einhänder (K)</t>
  </si>
  <si>
    <t>Zweihänder (K)</t>
  </si>
  <si>
    <t>Stangenwaffe (K)</t>
  </si>
  <si>
    <t>Kampfeskunde (K)</t>
  </si>
  <si>
    <t>Geschütz (K) (GS 3)</t>
  </si>
  <si>
    <t>Waldläufer (W)</t>
  </si>
  <si>
    <t>Bogen (W) (GS 3)</t>
  </si>
  <si>
    <t>Giftkunde (W)</t>
  </si>
  <si>
    <t>Scharfschütze (W)</t>
  </si>
  <si>
    <t>Auswahlliste</t>
  </si>
  <si>
    <t>Anzahl</t>
  </si>
  <si>
    <t>Auswahl</t>
  </si>
  <si>
    <t>Daten für den Charakterbogen</t>
  </si>
  <si>
    <t xml:space="preserve">Es werden nur die Fähigkeiten/Zauber angezeigt, die entsprechend der ausgewählten Klassen zur Verfügung stehen.
Manche Fähigkeiten/Zauber sind in mehreren Klassen verfügbar, dann bitte darauf achten, entsprechend der Zuordnung in () mit Abkürzung der Klasse auswählen.
(GS X) gibt den Grundschaden an, falls er vom Standard 2 abweicht.
Mit (x) ist die Stufe der Fähigkeit oder des Zaubers angegeben.
Bitte beachten, dass viele Fähgikeiten auf einander aufbauen und nur gelernt werden können, wenn die niedrigere Stufe des Typs vorliegt. 
Außerdem ist zu beachten, dass eine Fähigkeit höherer Stufe nur gelernt werden kann, wenn zwei Fähigkeiten der darunter liegenden Stufe aus der gleichen Klasse vorliegen.
</t>
  </si>
  <si>
    <t>Alchemist (A)</t>
  </si>
  <si>
    <t>Barde (B)</t>
  </si>
  <si>
    <t>Dieb (Di)</t>
  </si>
  <si>
    <t>Druide (D)</t>
  </si>
  <si>
    <t>Krieger (K)</t>
  </si>
  <si>
    <t>Magier (M)</t>
  </si>
  <si>
    <t>Priester (P)</t>
  </si>
  <si>
    <t>persönliche oder ggf. im Rahmen einer Gruppe</t>
  </si>
  <si>
    <t>Neuer Charakter</t>
  </si>
  <si>
    <t>Erspielter Charakter</t>
  </si>
  <si>
    <t>Gesetzter Charakter</t>
  </si>
  <si>
    <t>letztes Spiel</t>
  </si>
  <si>
    <t>Startklassen</t>
  </si>
  <si>
    <t>alle</t>
  </si>
  <si>
    <t>nur Krieger</t>
  </si>
  <si>
    <t>alle außer Alchemist und Magier</t>
  </si>
  <si>
    <t>alle außer Druide und Waldläufer</t>
  </si>
  <si>
    <t>b) entspricht der Anzahl Ausdauerprüfungen 
(bei nach Erschaffung neu erlernten Klassen mindestens 1)</t>
  </si>
  <si>
    <t>Angabe ist nur nötig, wenn Sonderrasse oder durch Permanentverluste/-gewinne abweichend vom Standard</t>
  </si>
  <si>
    <t>Wirtschaftliche Angaben zum Charakter</t>
  </si>
  <si>
    <t xml:space="preserve">Grüne Felder sind Auswahlfelder 
(mit der Maus oder mit &lt;Alt&gt;&lt;Pfeil unten&gt;) </t>
  </si>
  <si>
    <t>beidhändiger Kampf (K)</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</si>
</sst>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14">
    <font>
      <sz val="10"/>
      <name val="Arial"/>
      <family val="0"/>
    </font>
    <font>
      <b/>
      <sz val="10"/>
      <name val="Arial"/>
      <family val="0"/>
    </font>
    <font>
      <sz val="8"/>
      <name val="Arial"/>
      <family val="0"/>
    </font>
    <font>
      <sz val="12"/>
      <name val="Arial"/>
      <family val="0"/>
    </font>
    <font>
      <sz val="10"/>
      <name val="Verdana"/>
      <family val="2"/>
    </font>
    <font>
      <b/>
      <sz val="22"/>
      <color indexed="9"/>
      <name val="Book Antiqua"/>
      <family val="1"/>
    </font>
    <font>
      <b/>
      <sz val="20"/>
      <color indexed="9"/>
      <name val="Book Antiqua"/>
      <family val="1"/>
    </font>
    <font>
      <b/>
      <sz val="11"/>
      <color indexed="9"/>
      <name val="Book Antiqua"/>
      <family val="1"/>
    </font>
    <font>
      <u val="single"/>
      <sz val="10"/>
      <color indexed="12"/>
      <name val="Arial"/>
      <family val="0"/>
    </font>
    <font>
      <u val="single"/>
      <sz val="10"/>
      <color indexed="36"/>
      <name val="Arial"/>
      <family val="0"/>
    </font>
    <font>
      <b/>
      <sz val="12"/>
      <color indexed="12"/>
      <name val="Arial"/>
      <family val="0"/>
    </font>
    <font>
      <b/>
      <sz val="8"/>
      <name val="Arial"/>
      <family val="2"/>
    </font>
    <font>
      <b/>
      <sz val="12"/>
      <color indexed="39"/>
      <name val="Arial"/>
      <family val="2"/>
    </font>
    <font>
      <sz val="8"/>
      <name val="Tahoma"/>
      <family val="2"/>
    </font>
  </fonts>
  <fills count="7">
    <fill>
      <patternFill/>
    </fill>
    <fill>
      <patternFill patternType="gray125"/>
    </fill>
    <fill>
      <patternFill patternType="solid">
        <fgColor indexed="22"/>
        <bgColor indexed="64"/>
      </patternFill>
    </fill>
    <fill>
      <patternFill patternType="solid">
        <fgColor indexed="44"/>
        <bgColor indexed="64"/>
      </patternFill>
    </fill>
    <fill>
      <patternFill patternType="solid">
        <fgColor indexed="42"/>
        <bgColor indexed="64"/>
      </patternFill>
    </fill>
    <fill>
      <patternFill patternType="solid">
        <fgColor indexed="41"/>
        <bgColor indexed="64"/>
      </patternFill>
    </fill>
    <fill>
      <patternFill patternType="solid">
        <fgColor indexed="48"/>
        <bgColor indexed="64"/>
      </patternFill>
    </fill>
  </fills>
  <borders count="13">
    <border>
      <left/>
      <right/>
      <top/>
      <bottom/>
      <diagonal/>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0" borderId="0" applyNumberFormat="0" applyFill="0" applyBorder="0" applyAlignment="0" applyProtection="0"/>
    <xf numFmtId="43" fontId="0" fillId="0" borderId="0">
      <alignment/>
      <protection/>
    </xf>
    <xf numFmtId="41" fontId="0" fillId="0" borderId="0">
      <alignment/>
      <protection/>
    </xf>
    <xf numFmtId="0" fontId="8" fillId="0" borderId="0" applyNumberFormat="0" applyFill="0" applyBorder="0" applyAlignment="0" applyProtection="0"/>
    <xf numFmtId="9" fontId="0" fillId="0" borderId="0">
      <alignment/>
      <protection/>
    </xf>
    <xf numFmtId="44" fontId="0" fillId="0" borderId="0">
      <alignment/>
      <protection/>
    </xf>
    <xf numFmtId="42" fontId="0" fillId="0" borderId="0">
      <alignment/>
      <protection/>
    </xf>
  </cellStyleXfs>
  <cellXfs count="65">
    <xf numFmtId="0" fontId="0" fillId="0" borderId="0" xfId="0" applyAlignment="1">
      <alignment/>
    </xf>
    <xf numFmtId="0" fontId="0" fillId="0" borderId="0" xfId="0" applyAlignment="1">
      <alignment wrapText="1"/>
    </xf>
    <xf numFmtId="0" fontId="3" fillId="0" borderId="0" xfId="0" applyFont="1" applyAlignment="1">
      <alignment/>
    </xf>
    <xf numFmtId="0" fontId="3" fillId="0" borderId="0" xfId="0" applyFont="1" applyAlignment="1">
      <alignment wrapText="1"/>
    </xf>
    <xf numFmtId="0" fontId="4" fillId="0" borderId="0" xfId="0" applyFont="1" applyFill="1" applyAlignment="1">
      <alignment vertical="center" wrapText="1"/>
    </xf>
    <xf numFmtId="0" fontId="4" fillId="0" borderId="0" xfId="0" applyFont="1" applyFill="1" applyAlignment="1">
      <alignment/>
    </xf>
    <xf numFmtId="0" fontId="0" fillId="2" borderId="0" xfId="0" applyFill="1" applyAlignment="1">
      <alignment horizontal="center"/>
    </xf>
    <xf numFmtId="0" fontId="1" fillId="2" borderId="0" xfId="0" applyFill="1" applyAlignment="1">
      <alignment vertical="center" wrapText="1"/>
    </xf>
    <xf numFmtId="0" fontId="0" fillId="2" borderId="0" xfId="0" applyFill="1" applyAlignment="1">
      <alignment/>
    </xf>
    <xf numFmtId="0" fontId="0" fillId="0" borderId="1" xfId="0" applyBorder="1" applyAlignment="1">
      <alignment/>
    </xf>
    <xf numFmtId="0" fontId="0" fillId="0" borderId="2" xfId="0" applyBorder="1" applyAlignment="1">
      <alignment/>
    </xf>
    <xf numFmtId="0" fontId="1" fillId="0" borderId="0" xfId="0" applyFont="1" applyAlignment="1">
      <alignment/>
    </xf>
    <xf numFmtId="0" fontId="0" fillId="0" borderId="3" xfId="0" applyBorder="1" applyAlignment="1">
      <alignment/>
    </xf>
    <xf numFmtId="0" fontId="0" fillId="2" borderId="0" xfId="0" applyFill="1" applyAlignment="1">
      <alignment horizontal="center" wrapText="1"/>
    </xf>
    <xf numFmtId="0" fontId="2" fillId="3" borderId="4" xfId="0" applyFont="1" applyFill="1" applyBorder="1" applyAlignment="1">
      <alignment vertical="center" wrapText="1"/>
    </xf>
    <xf numFmtId="0" fontId="0" fillId="3" borderId="0" xfId="0" applyFont="1" applyFill="1" applyAlignment="1">
      <alignment vertical="center" wrapText="1"/>
    </xf>
    <xf numFmtId="0" fontId="0" fillId="0" borderId="5" xfId="0" applyBorder="1" applyAlignment="1">
      <alignment/>
    </xf>
    <xf numFmtId="0" fontId="0" fillId="0" borderId="6" xfId="0" applyBorder="1" applyAlignment="1">
      <alignment/>
    </xf>
    <xf numFmtId="0" fontId="0" fillId="0" borderId="0" xfId="0" applyBorder="1" applyAlignment="1">
      <alignment/>
    </xf>
    <xf numFmtId="0" fontId="0" fillId="0" borderId="7" xfId="0" applyBorder="1" applyAlignment="1">
      <alignment/>
    </xf>
    <xf numFmtId="0" fontId="0" fillId="0" borderId="8" xfId="0" applyBorder="1" applyAlignment="1">
      <alignment/>
    </xf>
    <xf numFmtId="0" fontId="0" fillId="0" borderId="9" xfId="0" applyBorder="1" applyAlignment="1">
      <alignment/>
    </xf>
    <xf numFmtId="0" fontId="1" fillId="0" borderId="0" xfId="0" applyFont="1" applyBorder="1" applyAlignment="1">
      <alignment/>
    </xf>
    <xf numFmtId="0" fontId="0" fillId="0" borderId="0" xfId="0" applyAlignment="1">
      <alignment horizontal="center"/>
    </xf>
    <xf numFmtId="0" fontId="1" fillId="0" borderId="0" xfId="0" applyFont="1" applyAlignment="1">
      <alignment horizontal="center"/>
    </xf>
    <xf numFmtId="0" fontId="1" fillId="0" borderId="0" xfId="0" applyFont="1" applyBorder="1" applyAlignment="1">
      <alignment horizontal="center"/>
    </xf>
    <xf numFmtId="0" fontId="1" fillId="0" borderId="0" xfId="0" applyFont="1" applyAlignment="1">
      <alignment horizontal="left"/>
    </xf>
    <xf numFmtId="0" fontId="1" fillId="0" borderId="0" xfId="0" applyFont="1" applyFill="1" applyBorder="1" applyAlignment="1">
      <alignment horizontal="left"/>
    </xf>
    <xf numFmtId="49" fontId="0" fillId="0" borderId="0" xfId="0" applyNumberFormat="1" applyAlignment="1">
      <alignment/>
    </xf>
    <xf numFmtId="0" fontId="0" fillId="0" borderId="0" xfId="0" applyFill="1" applyAlignment="1" applyProtection="1">
      <alignment/>
      <protection/>
    </xf>
    <xf numFmtId="0" fontId="0" fillId="0" borderId="0" xfId="0" applyFill="1" applyAlignment="1" applyProtection="1">
      <alignment horizontal="center"/>
      <protection/>
    </xf>
    <xf numFmtId="0" fontId="0" fillId="0" borderId="0" xfId="0" applyFill="1" applyBorder="1" applyAlignment="1" applyProtection="1">
      <alignment/>
      <protection/>
    </xf>
    <xf numFmtId="0" fontId="0" fillId="0" borderId="0" xfId="0" applyFill="1" applyBorder="1" applyAlignment="1" applyProtection="1">
      <alignment horizontal="center"/>
      <protection/>
    </xf>
    <xf numFmtId="0" fontId="0" fillId="0" borderId="8" xfId="0" applyBorder="1" applyAlignment="1">
      <alignment horizontal="center"/>
    </xf>
    <xf numFmtId="0" fontId="0" fillId="0" borderId="8" xfId="0" applyFill="1" applyBorder="1" applyAlignment="1" applyProtection="1">
      <alignment/>
      <protection/>
    </xf>
    <xf numFmtId="0" fontId="0" fillId="0" borderId="9" xfId="0" applyBorder="1" applyAlignment="1">
      <alignment horizontal="center"/>
    </xf>
    <xf numFmtId="0" fontId="1" fillId="3" borderId="4" xfId="0" applyFont="1" applyFill="1" applyBorder="1" applyAlignment="1">
      <alignment horizontal="center" vertical="center" wrapText="1"/>
    </xf>
    <xf numFmtId="0" fontId="11" fillId="4" borderId="4"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4" xfId="0" applyFont="1" applyFill="1" applyBorder="1" applyAlignment="1">
      <alignment vertical="center" wrapText="1"/>
    </xf>
    <xf numFmtId="0" fontId="0" fillId="4" borderId="4" xfId="0" applyFont="1" applyFill="1" applyBorder="1" applyAlignment="1" applyProtection="1">
      <alignment vertical="center" wrapText="1"/>
      <protection locked="0"/>
    </xf>
    <xf numFmtId="0" fontId="0" fillId="0" borderId="10" xfId="0" applyFont="1" applyFill="1" applyBorder="1" applyAlignment="1" applyProtection="1">
      <alignment vertical="center" wrapText="1"/>
      <protection locked="0"/>
    </xf>
    <xf numFmtId="0" fontId="0" fillId="4" borderId="4" xfId="0" applyFont="1" applyFill="1" applyBorder="1" applyAlignment="1" applyProtection="1">
      <alignment horizontal="center" vertical="center" wrapText="1"/>
      <protection locked="0"/>
    </xf>
    <xf numFmtId="0" fontId="0" fillId="0" borderId="4" xfId="0" applyFont="1" applyFill="1" applyBorder="1" applyAlignment="1" applyProtection="1">
      <alignment vertical="center" wrapText="1"/>
      <protection locked="0"/>
    </xf>
    <xf numFmtId="0" fontId="10" fillId="5" borderId="10" xfId="0" applyFont="1" applyFill="1" applyBorder="1" applyAlignment="1">
      <alignment vertical="center" wrapText="1"/>
    </xf>
    <xf numFmtId="0" fontId="10" fillId="5" borderId="11" xfId="0" applyFont="1" applyFill="1" applyBorder="1" applyAlignment="1">
      <alignment vertical="center" wrapText="1"/>
    </xf>
    <xf numFmtId="0" fontId="10" fillId="5" borderId="12" xfId="0" applyFont="1" applyFill="1" applyBorder="1" applyAlignment="1">
      <alignment vertical="center" wrapText="1"/>
    </xf>
    <xf numFmtId="0" fontId="12" fillId="5" borderId="10" xfId="0" applyFont="1" applyFill="1" applyBorder="1" applyAlignment="1">
      <alignment vertical="center" wrapText="1"/>
    </xf>
    <xf numFmtId="0" fontId="12" fillId="5" borderId="11" xfId="0" applyFont="1" applyFill="1" applyBorder="1" applyAlignment="1">
      <alignment vertical="center" wrapText="1"/>
    </xf>
    <xf numFmtId="0" fontId="12" fillId="5" borderId="12" xfId="0" applyFont="1" applyFill="1" applyBorder="1" applyAlignment="1">
      <alignment vertical="center" wrapText="1"/>
    </xf>
    <xf numFmtId="0" fontId="0" fillId="0" borderId="10" xfId="0" applyFont="1" applyFill="1" applyBorder="1" applyAlignment="1" applyProtection="1">
      <alignment vertical="center" wrapText="1"/>
      <protection locked="0"/>
    </xf>
    <xf numFmtId="0" fontId="0" fillId="0" borderId="11" xfId="0" applyFont="1" applyFill="1" applyBorder="1" applyAlignment="1" applyProtection="1">
      <alignment vertical="center" wrapText="1"/>
      <protection locked="0"/>
    </xf>
    <xf numFmtId="0" fontId="0" fillId="0" borderId="12" xfId="0" applyFont="1" applyFill="1" applyBorder="1" applyAlignment="1" applyProtection="1">
      <alignment vertical="center" wrapText="1"/>
      <protection locked="0"/>
    </xf>
    <xf numFmtId="0" fontId="0" fillId="0" borderId="10" xfId="0" applyFont="1" applyFill="1" applyBorder="1" applyAlignment="1" applyProtection="1">
      <alignment vertical="center" wrapText="1"/>
      <protection locked="0"/>
    </xf>
    <xf numFmtId="0" fontId="0" fillId="0" borderId="11" xfId="0" applyFont="1" applyFill="1" applyBorder="1" applyAlignment="1" applyProtection="1">
      <alignment vertical="center" wrapText="1"/>
      <protection locked="0"/>
    </xf>
    <xf numFmtId="0" fontId="2" fillId="3" borderId="1" xfId="0" applyFont="1" applyFill="1" applyBorder="1" applyAlignment="1">
      <alignment vertical="center" wrapText="1"/>
    </xf>
    <xf numFmtId="0" fontId="2" fillId="3" borderId="2" xfId="0" applyFont="1" applyFill="1" applyBorder="1" applyAlignment="1">
      <alignment vertical="center" wrapText="1"/>
    </xf>
    <xf numFmtId="0" fontId="0" fillId="4" borderId="10" xfId="0" applyFont="1" applyFill="1" applyBorder="1" applyAlignment="1" applyProtection="1">
      <alignment vertical="center" wrapText="1"/>
      <protection locked="0"/>
    </xf>
    <xf numFmtId="0" fontId="0" fillId="4" borderId="11" xfId="0" applyFont="1" applyFill="1" applyBorder="1" applyAlignment="1" applyProtection="1">
      <alignment vertical="center" wrapText="1"/>
      <protection locked="0"/>
    </xf>
    <xf numFmtId="0" fontId="0" fillId="4" borderId="12" xfId="0" applyFont="1" applyFill="1" applyBorder="1" applyAlignment="1" applyProtection="1">
      <alignment vertical="center" wrapText="1"/>
      <protection locked="0"/>
    </xf>
    <xf numFmtId="0" fontId="0" fillId="0" borderId="11" xfId="0" applyBorder="1" applyAlignment="1">
      <alignment/>
    </xf>
    <xf numFmtId="0" fontId="0" fillId="0" borderId="12" xfId="0" applyBorder="1" applyAlignment="1">
      <alignment/>
    </xf>
    <xf numFmtId="0" fontId="2" fillId="3" borderId="3" xfId="0" applyFont="1" applyFill="1" applyBorder="1" applyAlignment="1">
      <alignment vertical="center" wrapText="1"/>
    </xf>
    <xf numFmtId="0" fontId="6" fillId="6" borderId="0" xfId="0" applyFont="1" applyFill="1" applyBorder="1" applyAlignment="1">
      <alignment vertical="center"/>
    </xf>
    <xf numFmtId="0" fontId="6" fillId="6" borderId="8" xfId="0" applyFont="1" applyFill="1" applyBorder="1" applyAlignment="1">
      <alignment vertical="center"/>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dxfs count="2">
    <dxf>
      <font>
        <color rgb="FFC0C0C0"/>
      </font>
      <fill>
        <patternFill>
          <bgColor rgb="FFC0C0C0"/>
        </patternFill>
      </fill>
      <border/>
    </dxf>
    <dxf>
      <font>
        <color rgb="FFC0C0C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139"/>
  <sheetViews>
    <sheetView showRowColHeaders="0" tabSelected="1" showOutlineSymbols="0" workbookViewId="0" topLeftCell="A1">
      <pane ySplit="2" topLeftCell="BM3" activePane="bottomLeft" state="frozen"/>
      <selection pane="topLeft" activeCell="A1" sqref="A1"/>
      <selection pane="bottomLeft" activeCell="C36" sqref="C36:F36"/>
    </sheetView>
  </sheetViews>
  <sheetFormatPr defaultColWidth="11.421875" defaultRowHeight="12.75" zeroHeight="1"/>
  <cols>
    <col min="1" max="1" width="3.140625" style="6" customWidth="1"/>
    <col min="2" max="2" width="31.8515625" style="8" customWidth="1"/>
    <col min="3" max="3" width="21.00390625" style="5" customWidth="1"/>
    <col min="4" max="4" width="4.140625" style="13" bestFit="1" customWidth="1"/>
    <col min="5" max="6" width="21.00390625" style="5" customWidth="1"/>
    <col min="7" max="7" width="45.28125" style="15" customWidth="1"/>
    <col min="8" max="8" width="8.00390625" style="2" hidden="1" customWidth="1"/>
    <col min="9" max="24" width="8.00390625" style="0" hidden="1" customWidth="1"/>
    <col min="25" max="16384" width="9.140625" style="0" hidden="1" customWidth="1"/>
  </cols>
  <sheetData>
    <row r="1" spans="1:7" ht="15">
      <c r="A1" s="63" t="s">
        <v>61</v>
      </c>
      <c r="B1" s="63"/>
      <c r="C1" s="63"/>
      <c r="D1" s="63"/>
      <c r="E1" s="63"/>
      <c r="F1" s="63"/>
      <c r="G1" s="36" t="s">
        <v>5</v>
      </c>
    </row>
    <row r="2" spans="1:7" ht="22.5">
      <c r="A2" s="64"/>
      <c r="B2" s="64"/>
      <c r="C2" s="64"/>
      <c r="D2" s="64"/>
      <c r="E2" s="64"/>
      <c r="F2" s="64"/>
      <c r="G2" s="37" t="s">
        <v>394</v>
      </c>
    </row>
    <row r="3" spans="1:23" ht="19.5" customHeight="1">
      <c r="A3" s="44" t="s">
        <v>1</v>
      </c>
      <c r="B3" s="45"/>
      <c r="C3" s="45"/>
      <c r="D3" s="45"/>
      <c r="E3" s="45"/>
      <c r="F3" s="45"/>
      <c r="G3" s="46"/>
      <c r="H3" s="3"/>
      <c r="I3" s="1"/>
      <c r="J3" s="1"/>
      <c r="K3" s="1"/>
      <c r="L3" s="1"/>
      <c r="M3" s="1"/>
      <c r="N3" s="1"/>
      <c r="O3" s="1"/>
      <c r="P3" s="1"/>
      <c r="Q3" s="1"/>
      <c r="R3" s="1"/>
      <c r="S3" s="1"/>
      <c r="T3" s="1"/>
      <c r="U3" s="1"/>
      <c r="V3" s="1"/>
      <c r="W3" s="1"/>
    </row>
    <row r="4" spans="1:24" ht="15" customHeight="1">
      <c r="A4" s="38">
        <v>1</v>
      </c>
      <c r="B4" s="39" t="s">
        <v>2</v>
      </c>
      <c r="C4" s="53"/>
      <c r="D4" s="54"/>
      <c r="E4" s="54"/>
      <c r="F4" s="54"/>
      <c r="G4" s="14"/>
      <c r="H4" s="3"/>
      <c r="I4" s="1"/>
      <c r="J4" s="1"/>
      <c r="K4" s="1"/>
      <c r="L4" s="1"/>
      <c r="M4" s="1"/>
      <c r="N4" s="1"/>
      <c r="O4" s="1"/>
      <c r="P4" s="1"/>
      <c r="Q4" s="1"/>
      <c r="R4" s="1"/>
      <c r="S4" s="1"/>
      <c r="T4" s="1"/>
      <c r="U4" s="1"/>
      <c r="V4" s="1"/>
      <c r="W4" s="1"/>
      <c r="X4" s="1"/>
    </row>
    <row r="5" spans="1:24" ht="15" customHeight="1">
      <c r="A5" s="38">
        <f>IF(ISNUMBER(A4),A4+1,A3+1)</f>
        <v>2</v>
      </c>
      <c r="B5" s="39" t="s">
        <v>3</v>
      </c>
      <c r="C5" s="53"/>
      <c r="D5" s="54"/>
      <c r="E5" s="54"/>
      <c r="F5" s="54"/>
      <c r="G5" s="14"/>
      <c r="H5" s="3"/>
      <c r="I5" s="1"/>
      <c r="J5" s="1"/>
      <c r="K5" s="1"/>
      <c r="L5" s="1"/>
      <c r="M5" s="1"/>
      <c r="N5" s="1"/>
      <c r="O5" s="1"/>
      <c r="P5" s="1"/>
      <c r="Q5" s="1"/>
      <c r="R5" s="1"/>
      <c r="S5" s="1"/>
      <c r="T5" s="1"/>
      <c r="U5" s="1"/>
      <c r="V5" s="1"/>
      <c r="W5" s="1"/>
      <c r="X5" s="1"/>
    </row>
    <row r="6" spans="1:24" ht="15" customHeight="1">
      <c r="A6" s="38">
        <f>IF(ISNUMBER(A5),A5+1,A4+1)</f>
        <v>3</v>
      </c>
      <c r="B6" s="39" t="s">
        <v>26</v>
      </c>
      <c r="C6" s="53"/>
      <c r="D6" s="54"/>
      <c r="E6" s="54"/>
      <c r="F6" s="54"/>
      <c r="G6" s="14" t="s">
        <v>29</v>
      </c>
      <c r="H6" s="3"/>
      <c r="I6" s="1"/>
      <c r="J6" s="1"/>
      <c r="K6" s="1"/>
      <c r="L6" s="1"/>
      <c r="M6" s="1"/>
      <c r="N6" s="1"/>
      <c r="O6" s="1"/>
      <c r="P6" s="1"/>
      <c r="Q6" s="1"/>
      <c r="R6" s="1"/>
      <c r="S6" s="1"/>
      <c r="T6" s="1"/>
      <c r="U6" s="1"/>
      <c r="V6" s="1"/>
      <c r="W6" s="1"/>
      <c r="X6" s="1"/>
    </row>
    <row r="7" spans="1:23" ht="19.5" customHeight="1">
      <c r="A7" s="47" t="s">
        <v>22</v>
      </c>
      <c r="B7" s="48"/>
      <c r="C7" s="48"/>
      <c r="D7" s="48"/>
      <c r="E7" s="48"/>
      <c r="F7" s="48"/>
      <c r="G7" s="49"/>
      <c r="H7" s="3"/>
      <c r="I7" s="1"/>
      <c r="J7" s="1"/>
      <c r="K7" s="1"/>
      <c r="L7" s="1"/>
      <c r="M7" s="1"/>
      <c r="N7" s="1"/>
      <c r="O7" s="1"/>
      <c r="P7" s="1"/>
      <c r="Q7" s="1"/>
      <c r="R7" s="1"/>
      <c r="S7" s="1"/>
      <c r="T7" s="1"/>
      <c r="U7" s="1"/>
      <c r="V7" s="1"/>
      <c r="W7" s="1"/>
    </row>
    <row r="8" spans="1:24" ht="15">
      <c r="A8" s="38">
        <f aca="true" t="shared" si="0" ref="A8:A21">IF(ISNUMBER(A7),A7+1,A6+1)</f>
        <v>4</v>
      </c>
      <c r="B8" s="39" t="s">
        <v>0</v>
      </c>
      <c r="C8" s="53"/>
      <c r="D8" s="54"/>
      <c r="E8" s="54"/>
      <c r="F8" s="54"/>
      <c r="G8" s="14"/>
      <c r="H8" s="3"/>
      <c r="I8" s="1"/>
      <c r="J8" s="1"/>
      <c r="K8" s="1"/>
      <c r="L8" s="1"/>
      <c r="M8" s="1"/>
      <c r="N8" s="1"/>
      <c r="O8" s="1"/>
      <c r="P8" s="1"/>
      <c r="Q8" s="1"/>
      <c r="R8" s="1"/>
      <c r="S8" s="1"/>
      <c r="T8" s="1"/>
      <c r="U8" s="1"/>
      <c r="V8" s="1"/>
      <c r="W8" s="1"/>
      <c r="X8" s="1"/>
    </row>
    <row r="9" spans="1:24" ht="15">
      <c r="A9" s="38">
        <f t="shared" si="0"/>
        <v>5</v>
      </c>
      <c r="B9" s="39" t="s">
        <v>24</v>
      </c>
      <c r="C9" s="53"/>
      <c r="D9" s="54"/>
      <c r="E9" s="54"/>
      <c r="F9" s="54"/>
      <c r="G9" s="14" t="s">
        <v>59</v>
      </c>
      <c r="H9" s="3"/>
      <c r="I9" s="1"/>
      <c r="J9" s="1"/>
      <c r="K9" s="1"/>
      <c r="L9" s="1"/>
      <c r="M9" s="1"/>
      <c r="N9" s="1"/>
      <c r="O9" s="1"/>
      <c r="P9" s="1"/>
      <c r="Q9" s="1"/>
      <c r="R9" s="1"/>
      <c r="S9" s="1"/>
      <c r="T9" s="1"/>
      <c r="U9" s="1"/>
      <c r="V9" s="1"/>
      <c r="W9" s="1"/>
      <c r="X9" s="1"/>
    </row>
    <row r="10" spans="1:24" ht="15">
      <c r="A10" s="38">
        <f t="shared" si="0"/>
        <v>6</v>
      </c>
      <c r="B10" s="39" t="s">
        <v>4</v>
      </c>
      <c r="C10" s="53"/>
      <c r="D10" s="54"/>
      <c r="E10" s="54"/>
      <c r="F10" s="54"/>
      <c r="G10" s="14" t="s">
        <v>13</v>
      </c>
      <c r="H10" s="3"/>
      <c r="I10" s="1"/>
      <c r="J10" s="1"/>
      <c r="K10" s="1"/>
      <c r="L10" s="1"/>
      <c r="M10" s="1"/>
      <c r="N10" s="1"/>
      <c r="O10" s="1"/>
      <c r="P10" s="1"/>
      <c r="Q10" s="1"/>
      <c r="R10" s="1"/>
      <c r="S10" s="1"/>
      <c r="T10" s="1"/>
      <c r="U10" s="1"/>
      <c r="V10" s="1"/>
      <c r="W10" s="1"/>
      <c r="X10" s="1"/>
    </row>
    <row r="11" spans="1:24" ht="15">
      <c r="A11" s="38">
        <f t="shared" si="0"/>
        <v>7</v>
      </c>
      <c r="B11" s="39" t="s">
        <v>28</v>
      </c>
      <c r="C11" s="40"/>
      <c r="D11" s="38" t="str">
        <f>A11&amp;"b"</f>
        <v>7b</v>
      </c>
      <c r="E11" s="39" t="s">
        <v>60</v>
      </c>
      <c r="F11" s="41"/>
      <c r="G11" s="14" t="s">
        <v>81</v>
      </c>
      <c r="H11" s="3"/>
      <c r="I11" s="1"/>
      <c r="J11" s="1"/>
      <c r="K11" s="1"/>
      <c r="L11" s="1"/>
      <c r="M11" s="1"/>
      <c r="N11" s="1"/>
      <c r="O11" s="1"/>
      <c r="P11" s="1"/>
      <c r="Q11" s="1"/>
      <c r="R11" s="1"/>
      <c r="S11" s="1"/>
      <c r="T11" s="1"/>
      <c r="U11" s="1"/>
      <c r="V11" s="1"/>
      <c r="W11" s="1"/>
      <c r="X11" s="1"/>
    </row>
    <row r="12" spans="1:24" ht="15">
      <c r="A12" s="38">
        <f t="shared" si="0"/>
        <v>8</v>
      </c>
      <c r="B12" s="39" t="s">
        <v>6</v>
      </c>
      <c r="C12" s="40"/>
      <c r="D12" s="38" t="str">
        <f>A12&amp;"b"</f>
        <v>8b</v>
      </c>
      <c r="E12" s="39" t="s">
        <v>50</v>
      </c>
      <c r="F12" s="41"/>
      <c r="G12" s="14" t="s">
        <v>58</v>
      </c>
      <c r="H12" s="3"/>
      <c r="I12" s="1"/>
      <c r="J12" s="1"/>
      <c r="K12" s="1"/>
      <c r="L12" s="1"/>
      <c r="M12" s="1"/>
      <c r="N12" s="1"/>
      <c r="O12" s="1"/>
      <c r="P12" s="1"/>
      <c r="Q12" s="1"/>
      <c r="R12" s="1"/>
      <c r="S12" s="1"/>
      <c r="T12" s="1"/>
      <c r="U12" s="1"/>
      <c r="V12" s="1"/>
      <c r="W12" s="1"/>
      <c r="X12" s="1"/>
    </row>
    <row r="13" spans="1:24" ht="15">
      <c r="A13" s="38">
        <f t="shared" si="0"/>
        <v>9</v>
      </c>
      <c r="B13" s="39" t="s">
        <v>27</v>
      </c>
      <c r="C13" s="53"/>
      <c r="D13" s="54"/>
      <c r="E13" s="54"/>
      <c r="F13" s="54"/>
      <c r="G13" s="14" t="s">
        <v>32</v>
      </c>
      <c r="H13" s="3"/>
      <c r="I13" s="1"/>
      <c r="J13" s="1"/>
      <c r="K13" s="1"/>
      <c r="L13" s="1"/>
      <c r="M13" s="1"/>
      <c r="N13" s="1"/>
      <c r="O13" s="1"/>
      <c r="P13" s="1"/>
      <c r="Q13" s="1"/>
      <c r="R13" s="1"/>
      <c r="S13" s="1"/>
      <c r="T13" s="1"/>
      <c r="U13" s="1"/>
      <c r="V13" s="1"/>
      <c r="W13" s="1"/>
      <c r="X13" s="1"/>
    </row>
    <row r="14" spans="1:24" ht="15">
      <c r="A14" s="38">
        <f t="shared" si="0"/>
        <v>10</v>
      </c>
      <c r="B14" s="39" t="s">
        <v>63</v>
      </c>
      <c r="C14" s="53"/>
      <c r="D14" s="54"/>
      <c r="E14" s="54"/>
      <c r="F14" s="54"/>
      <c r="G14" s="14" t="s">
        <v>62</v>
      </c>
      <c r="H14" s="3"/>
      <c r="I14" s="1"/>
      <c r="J14" s="1"/>
      <c r="K14" s="1"/>
      <c r="L14" s="1"/>
      <c r="M14" s="1"/>
      <c r="N14" s="1"/>
      <c r="O14" s="1"/>
      <c r="P14" s="1"/>
      <c r="Q14" s="1"/>
      <c r="R14" s="1"/>
      <c r="S14" s="1"/>
      <c r="T14" s="1"/>
      <c r="U14" s="1"/>
      <c r="V14" s="1"/>
      <c r="W14" s="1"/>
      <c r="X14" s="1"/>
    </row>
    <row r="15" spans="1:24" ht="15">
      <c r="A15" s="38">
        <f t="shared" si="0"/>
        <v>11</v>
      </c>
      <c r="B15" s="39" t="s">
        <v>65</v>
      </c>
      <c r="C15" s="53"/>
      <c r="D15" s="54"/>
      <c r="E15" s="54"/>
      <c r="F15" s="54"/>
      <c r="G15" s="14" t="s">
        <v>64</v>
      </c>
      <c r="H15" s="3"/>
      <c r="I15" s="1"/>
      <c r="J15" s="1"/>
      <c r="K15" s="1"/>
      <c r="L15" s="1"/>
      <c r="M15" s="1"/>
      <c r="N15" s="1"/>
      <c r="O15" s="1"/>
      <c r="P15" s="1"/>
      <c r="Q15" s="1"/>
      <c r="R15" s="1"/>
      <c r="S15" s="1"/>
      <c r="T15" s="1"/>
      <c r="U15" s="1"/>
      <c r="V15" s="1"/>
      <c r="W15" s="1"/>
      <c r="X15" s="1"/>
    </row>
    <row r="16" spans="1:24" ht="37.5" customHeight="1">
      <c r="A16" s="38">
        <f t="shared" si="0"/>
        <v>12</v>
      </c>
      <c r="B16" s="39" t="s">
        <v>31</v>
      </c>
      <c r="C16" s="53"/>
      <c r="D16" s="54"/>
      <c r="E16" s="54"/>
      <c r="F16" s="54"/>
      <c r="G16" s="14" t="s">
        <v>381</v>
      </c>
      <c r="H16" s="3"/>
      <c r="I16" s="1"/>
      <c r="J16" s="1"/>
      <c r="K16" s="1"/>
      <c r="L16" s="1"/>
      <c r="M16" s="1"/>
      <c r="N16" s="1"/>
      <c r="O16" s="1"/>
      <c r="P16" s="1"/>
      <c r="Q16" s="1"/>
      <c r="R16" s="1"/>
      <c r="S16" s="1"/>
      <c r="T16" s="1"/>
      <c r="U16" s="1"/>
      <c r="V16" s="1"/>
      <c r="W16" s="1"/>
      <c r="X16" s="1"/>
    </row>
    <row r="17" spans="1:24" ht="15">
      <c r="A17" s="38">
        <f t="shared" si="0"/>
        <v>13</v>
      </c>
      <c r="B17" s="39" t="s">
        <v>78</v>
      </c>
      <c r="C17" s="53"/>
      <c r="D17" s="54"/>
      <c r="E17" s="54"/>
      <c r="F17" s="54"/>
      <c r="G17" s="14" t="s">
        <v>30</v>
      </c>
      <c r="H17" s="3"/>
      <c r="I17" s="1"/>
      <c r="J17" s="1"/>
      <c r="K17" s="1"/>
      <c r="L17" s="1"/>
      <c r="M17" s="1"/>
      <c r="N17" s="1"/>
      <c r="O17" s="1"/>
      <c r="P17" s="1"/>
      <c r="Q17" s="1"/>
      <c r="R17" s="1"/>
      <c r="S17" s="1"/>
      <c r="T17" s="1"/>
      <c r="U17" s="1"/>
      <c r="V17" s="1"/>
      <c r="W17" s="1"/>
      <c r="X17" s="1"/>
    </row>
    <row r="18" spans="1:24" ht="15">
      <c r="A18" s="38">
        <f>IF(ISNUMBER(#REF!),#REF!+1,A17+1)</f>
        <v>14</v>
      </c>
      <c r="B18" s="39" t="s">
        <v>23</v>
      </c>
      <c r="C18" s="40"/>
      <c r="D18" s="38" t="str">
        <f>A18&amp;"b"</f>
        <v>14b</v>
      </c>
      <c r="E18" s="39" t="s">
        <v>94</v>
      </c>
      <c r="F18" s="40"/>
      <c r="G18" s="14"/>
      <c r="H18" s="3"/>
      <c r="I18" s="1"/>
      <c r="J18" s="1"/>
      <c r="K18" s="1"/>
      <c r="L18" s="1"/>
      <c r="M18" s="1"/>
      <c r="N18" s="1"/>
      <c r="O18" s="1"/>
      <c r="P18" s="1"/>
      <c r="Q18" s="1"/>
      <c r="R18" s="1"/>
      <c r="S18" s="1"/>
      <c r="T18" s="1"/>
      <c r="U18" s="1"/>
      <c r="V18" s="1"/>
      <c r="W18" s="1"/>
      <c r="X18" s="1"/>
    </row>
    <row r="19" spans="1:24" ht="60" customHeight="1">
      <c r="A19" s="38">
        <f>IF(ISNUMBER(A18),A18+1,#REF!+1)</f>
        <v>15</v>
      </c>
      <c r="B19" s="39" t="s">
        <v>79</v>
      </c>
      <c r="C19" s="53"/>
      <c r="D19" s="60"/>
      <c r="E19" s="60"/>
      <c r="F19" s="61"/>
      <c r="G19" s="14" t="s">
        <v>82</v>
      </c>
      <c r="H19" s="3"/>
      <c r="I19" s="1"/>
      <c r="J19" s="1"/>
      <c r="K19" s="1"/>
      <c r="L19" s="1"/>
      <c r="M19" s="1"/>
      <c r="N19" s="1"/>
      <c r="O19" s="1"/>
      <c r="P19" s="1"/>
      <c r="Q19" s="1"/>
      <c r="R19" s="1"/>
      <c r="S19" s="1"/>
      <c r="T19" s="1"/>
      <c r="U19" s="1"/>
      <c r="V19" s="1"/>
      <c r="W19" s="1"/>
      <c r="X19" s="1"/>
    </row>
    <row r="20" spans="1:24" ht="60" customHeight="1">
      <c r="A20" s="38">
        <f t="shared" si="0"/>
        <v>16</v>
      </c>
      <c r="B20" s="39" t="s">
        <v>48</v>
      </c>
      <c r="C20" s="53"/>
      <c r="D20" s="54"/>
      <c r="E20" s="54"/>
      <c r="F20" s="54"/>
      <c r="G20" s="14" t="s">
        <v>49</v>
      </c>
      <c r="H20" s="3"/>
      <c r="I20" s="1"/>
      <c r="J20" s="1"/>
      <c r="K20" s="1"/>
      <c r="L20" s="1"/>
      <c r="M20" s="1"/>
      <c r="N20" s="1"/>
      <c r="O20" s="1"/>
      <c r="P20" s="1"/>
      <c r="Q20" s="1"/>
      <c r="R20" s="1"/>
      <c r="S20" s="1"/>
      <c r="T20" s="1"/>
      <c r="U20" s="1"/>
      <c r="V20" s="1"/>
      <c r="W20" s="1"/>
      <c r="X20" s="1"/>
    </row>
    <row r="21" spans="1:24" ht="60" customHeight="1">
      <c r="A21" s="38">
        <f t="shared" si="0"/>
        <v>17</v>
      </c>
      <c r="B21" s="39" t="s">
        <v>80</v>
      </c>
      <c r="C21" s="53"/>
      <c r="D21" s="54"/>
      <c r="E21" s="54"/>
      <c r="F21" s="54"/>
      <c r="G21" s="14" t="s">
        <v>83</v>
      </c>
      <c r="H21" s="3"/>
      <c r="I21" s="1"/>
      <c r="J21" s="1"/>
      <c r="K21" s="1"/>
      <c r="L21" s="1"/>
      <c r="M21" s="1"/>
      <c r="N21" s="1"/>
      <c r="O21" s="1"/>
      <c r="P21" s="1"/>
      <c r="Q21" s="1"/>
      <c r="R21" s="1"/>
      <c r="S21" s="1"/>
      <c r="T21" s="1"/>
      <c r="U21" s="1"/>
      <c r="V21" s="1"/>
      <c r="W21" s="1"/>
      <c r="X21" s="1"/>
    </row>
    <row r="22" spans="1:23" ht="19.5" customHeight="1">
      <c r="A22" s="47" t="s">
        <v>393</v>
      </c>
      <c r="B22" s="48"/>
      <c r="C22" s="48"/>
      <c r="D22" s="48"/>
      <c r="E22" s="48"/>
      <c r="F22" s="48"/>
      <c r="G22" s="49"/>
      <c r="H22" s="3"/>
      <c r="I22" s="1"/>
      <c r="J22" s="1"/>
      <c r="K22" s="1"/>
      <c r="L22" s="1"/>
      <c r="M22" s="1"/>
      <c r="N22" s="1"/>
      <c r="O22" s="1"/>
      <c r="P22" s="1"/>
      <c r="Q22" s="1"/>
      <c r="R22" s="1"/>
      <c r="S22" s="1"/>
      <c r="T22" s="1"/>
      <c r="U22" s="1"/>
      <c r="V22" s="1"/>
      <c r="W22" s="1"/>
    </row>
    <row r="23" spans="1:24" ht="15">
      <c r="A23" s="38">
        <f>IF(ISNUMBER(A22),A22+1,A21+1)</f>
        <v>18</v>
      </c>
      <c r="B23" s="39" t="s">
        <v>7</v>
      </c>
      <c r="C23" s="40"/>
      <c r="D23" s="38" t="str">
        <f>A23&amp;"b"</f>
        <v>18b</v>
      </c>
      <c r="E23" s="39" t="s">
        <v>51</v>
      </c>
      <c r="F23" s="41"/>
      <c r="G23" s="14" t="s">
        <v>58</v>
      </c>
      <c r="H23" s="3"/>
      <c r="I23" s="1"/>
      <c r="J23" s="1"/>
      <c r="K23" s="1"/>
      <c r="L23" s="1"/>
      <c r="M23" s="1"/>
      <c r="N23" s="1"/>
      <c r="O23" s="1"/>
      <c r="P23" s="1"/>
      <c r="Q23" s="1"/>
      <c r="R23" s="1"/>
      <c r="S23" s="1"/>
      <c r="T23" s="1"/>
      <c r="U23" s="1"/>
      <c r="V23" s="1"/>
      <c r="W23" s="1"/>
      <c r="X23" s="1"/>
    </row>
    <row r="24" spans="1:24" ht="15">
      <c r="A24" s="38">
        <f>IF(ISNUMBER(A23),A23+1,A22+1)</f>
        <v>19</v>
      </c>
      <c r="B24" s="39" t="s">
        <v>25</v>
      </c>
      <c r="C24" s="53"/>
      <c r="D24" s="54"/>
      <c r="E24" s="54"/>
      <c r="F24" s="54"/>
      <c r="G24" s="14" t="s">
        <v>97</v>
      </c>
      <c r="H24" s="3"/>
      <c r="I24" s="1"/>
      <c r="J24" s="1"/>
      <c r="K24" s="1"/>
      <c r="L24" s="1"/>
      <c r="M24" s="1"/>
      <c r="N24" s="1"/>
      <c r="O24" s="1"/>
      <c r="P24" s="1"/>
      <c r="Q24" s="1"/>
      <c r="R24" s="1"/>
      <c r="S24" s="1"/>
      <c r="T24" s="1"/>
      <c r="U24" s="1"/>
      <c r="V24" s="1"/>
      <c r="W24" s="1"/>
      <c r="X24" s="1"/>
    </row>
    <row r="25" spans="1:24" ht="15">
      <c r="A25" s="38">
        <f>IF(ISNUMBER(A24),A24+1,A23+1)</f>
        <v>20</v>
      </c>
      <c r="B25" s="39" t="s">
        <v>117</v>
      </c>
      <c r="C25" s="53"/>
      <c r="D25" s="54"/>
      <c r="E25" s="54"/>
      <c r="F25" s="54"/>
      <c r="G25" s="14" t="s">
        <v>96</v>
      </c>
      <c r="H25" s="3"/>
      <c r="I25" s="1"/>
      <c r="J25" s="1"/>
      <c r="K25" s="1"/>
      <c r="L25" s="1"/>
      <c r="M25" s="1"/>
      <c r="N25" s="1"/>
      <c r="O25" s="1"/>
      <c r="P25" s="1"/>
      <c r="Q25" s="1"/>
      <c r="R25" s="1"/>
      <c r="S25" s="1"/>
      <c r="T25" s="1"/>
      <c r="U25" s="1"/>
      <c r="V25" s="1"/>
      <c r="W25" s="1"/>
      <c r="X25" s="1"/>
    </row>
    <row r="26" spans="1:24" ht="15">
      <c r="A26" s="38">
        <f>IF(ISNUMBER(A25),A25+1,A24+1)</f>
        <v>21</v>
      </c>
      <c r="B26" s="39" t="s">
        <v>14</v>
      </c>
      <c r="C26" s="53"/>
      <c r="D26" s="54"/>
      <c r="E26" s="54"/>
      <c r="F26" s="54"/>
      <c r="G26" s="14" t="s">
        <v>95</v>
      </c>
      <c r="H26" s="3"/>
      <c r="I26" s="1"/>
      <c r="J26" s="1"/>
      <c r="K26" s="1"/>
      <c r="L26" s="1"/>
      <c r="M26" s="1"/>
      <c r="N26" s="1"/>
      <c r="O26" s="1"/>
      <c r="P26" s="1"/>
      <c r="Q26" s="1"/>
      <c r="R26" s="1"/>
      <c r="S26" s="1"/>
      <c r="T26" s="1"/>
      <c r="U26" s="1"/>
      <c r="V26" s="1"/>
      <c r="W26" s="1"/>
      <c r="X26" s="1"/>
    </row>
    <row r="27" spans="1:24" ht="25.5">
      <c r="A27" s="38">
        <f>IF(ISNUMBER(A26),A26+1,A25+1)</f>
        <v>22</v>
      </c>
      <c r="B27" s="39" t="s">
        <v>21</v>
      </c>
      <c r="C27" s="53"/>
      <c r="D27" s="54"/>
      <c r="E27" s="54"/>
      <c r="F27" s="54"/>
      <c r="G27" s="14" t="s">
        <v>84</v>
      </c>
      <c r="H27" s="3"/>
      <c r="I27" s="1"/>
      <c r="J27" s="1"/>
      <c r="K27" s="1"/>
      <c r="L27" s="1"/>
      <c r="M27" s="1"/>
      <c r="N27" s="1"/>
      <c r="O27" s="1"/>
      <c r="P27" s="1"/>
      <c r="Q27" s="1"/>
      <c r="R27" s="1"/>
      <c r="S27" s="1"/>
      <c r="T27" s="1"/>
      <c r="U27" s="1"/>
      <c r="V27" s="1"/>
      <c r="W27" s="1"/>
      <c r="X27" s="1"/>
    </row>
    <row r="28" spans="1:23" ht="19.5" customHeight="1">
      <c r="A28" s="47" t="s">
        <v>372</v>
      </c>
      <c r="B28" s="48"/>
      <c r="C28" s="48"/>
      <c r="D28" s="48"/>
      <c r="E28" s="48"/>
      <c r="F28" s="48"/>
      <c r="G28" s="49"/>
      <c r="H28" s="3"/>
      <c r="I28" s="1"/>
      <c r="J28" s="1"/>
      <c r="K28" s="1"/>
      <c r="L28" s="1"/>
      <c r="M28" s="1"/>
      <c r="N28" s="1"/>
      <c r="O28" s="1"/>
      <c r="P28" s="1"/>
      <c r="Q28" s="1"/>
      <c r="R28" s="1"/>
      <c r="S28" s="1"/>
      <c r="T28" s="1"/>
      <c r="U28" s="1"/>
      <c r="V28" s="1"/>
      <c r="W28" s="1"/>
    </row>
    <row r="29" spans="1:24" ht="15">
      <c r="A29" s="38">
        <f aca="true" t="shared" si="1" ref="A29:A36">IF(ISNUMBER(A28),A28+1,A27+1)</f>
        <v>23</v>
      </c>
      <c r="B29" s="39" t="s">
        <v>66</v>
      </c>
      <c r="C29" s="40"/>
      <c r="D29" s="39" t="str">
        <f>A29&amp;"b"</f>
        <v>23b</v>
      </c>
      <c r="E29" s="39" t="s">
        <v>385</v>
      </c>
      <c r="F29" s="41"/>
      <c r="G29" s="14">
        <f>IF($C$29=INDEX(CharTyp,1),"Max. drei Fähigkeiten / Ausdauerstufen (auch mehrere Klassen)","")</f>
      </c>
      <c r="H29" s="3"/>
      <c r="I29" s="1"/>
      <c r="J29" s="1"/>
      <c r="K29" s="1"/>
      <c r="L29" s="1"/>
      <c r="M29" s="1"/>
      <c r="N29" s="1"/>
      <c r="O29" s="1"/>
      <c r="P29" s="1"/>
      <c r="Q29" s="1"/>
      <c r="R29" s="1"/>
      <c r="S29" s="1"/>
      <c r="T29" s="1"/>
      <c r="U29" s="1"/>
      <c r="V29" s="1"/>
      <c r="W29" s="1"/>
      <c r="X29" s="1"/>
    </row>
    <row r="30" spans="1:24" ht="15">
      <c r="A30" s="38">
        <f t="shared" si="1"/>
        <v>24</v>
      </c>
      <c r="B30" s="39" t="s">
        <v>53</v>
      </c>
      <c r="C30" s="40"/>
      <c r="D30" s="38" t="str">
        <f aca="true" t="shared" si="2" ref="D30:D35">A30&amp;"b"</f>
        <v>24b</v>
      </c>
      <c r="E30" s="39" t="s">
        <v>52</v>
      </c>
      <c r="F30" s="41"/>
      <c r="G30" s="14">
        <f>IF(C30="","","mögliche Klassen: "&amp;VLOOKUP($C$30,RassenLBMB,6,))</f>
      </c>
      <c r="H30" s="3"/>
      <c r="I30" s="1"/>
      <c r="J30" s="1"/>
      <c r="K30" s="1"/>
      <c r="L30" s="1"/>
      <c r="M30" s="1"/>
      <c r="N30" s="1"/>
      <c r="O30" s="1"/>
      <c r="P30" s="1"/>
      <c r="Q30" s="1"/>
      <c r="R30" s="1"/>
      <c r="S30" s="1"/>
      <c r="T30" s="1"/>
      <c r="U30" s="1"/>
      <c r="V30" s="1"/>
      <c r="W30" s="1"/>
      <c r="X30" s="1"/>
    </row>
    <row r="31" spans="1:24" ht="15">
      <c r="A31" s="38">
        <f t="shared" si="1"/>
        <v>25</v>
      </c>
      <c r="B31" s="39" t="s">
        <v>54</v>
      </c>
      <c r="C31" s="40"/>
      <c r="D31" s="38" t="str">
        <f t="shared" si="2"/>
        <v>25b</v>
      </c>
      <c r="E31" s="39" t="s">
        <v>55</v>
      </c>
      <c r="F31" s="42"/>
      <c r="G31" s="55" t="s">
        <v>391</v>
      </c>
      <c r="H31" s="3"/>
      <c r="I31" s="1"/>
      <c r="J31" s="1"/>
      <c r="K31" s="1"/>
      <c r="L31" s="1"/>
      <c r="M31" s="1"/>
      <c r="N31" s="1"/>
      <c r="O31" s="1"/>
      <c r="P31" s="1"/>
      <c r="Q31" s="1"/>
      <c r="R31" s="1"/>
      <c r="S31" s="1"/>
      <c r="T31" s="1"/>
      <c r="U31" s="1"/>
      <c r="V31" s="1"/>
      <c r="W31" s="1"/>
      <c r="X31" s="1"/>
    </row>
    <row r="32" spans="1:24" ht="15">
      <c r="A32" s="38">
        <f t="shared" si="1"/>
        <v>26</v>
      </c>
      <c r="B32" s="39" t="s">
        <v>56</v>
      </c>
      <c r="C32" s="40"/>
      <c r="D32" s="38" t="str">
        <f t="shared" si="2"/>
        <v>26b</v>
      </c>
      <c r="E32" s="39" t="s">
        <v>55</v>
      </c>
      <c r="F32" s="42"/>
      <c r="G32" s="56"/>
      <c r="H32" s="3"/>
      <c r="I32" s="1"/>
      <c r="J32" s="1"/>
      <c r="K32" s="1"/>
      <c r="L32" s="1"/>
      <c r="M32" s="1"/>
      <c r="N32" s="1"/>
      <c r="O32" s="1"/>
      <c r="P32" s="1"/>
      <c r="Q32" s="1"/>
      <c r="R32" s="1"/>
      <c r="S32" s="1"/>
      <c r="T32" s="1"/>
      <c r="U32" s="1"/>
      <c r="V32" s="1"/>
      <c r="W32" s="1"/>
      <c r="X32" s="1"/>
    </row>
    <row r="33" spans="1:24" ht="15">
      <c r="A33" s="38">
        <f t="shared" si="1"/>
        <v>27</v>
      </c>
      <c r="B33" s="39" t="s">
        <v>57</v>
      </c>
      <c r="C33" s="40"/>
      <c r="D33" s="38" t="str">
        <f t="shared" si="2"/>
        <v>27b</v>
      </c>
      <c r="E33" s="39" t="s">
        <v>55</v>
      </c>
      <c r="F33" s="42"/>
      <c r="G33" s="62"/>
      <c r="H33" s="3"/>
      <c r="I33" s="1"/>
      <c r="J33" s="1"/>
      <c r="K33" s="1"/>
      <c r="L33" s="1"/>
      <c r="M33" s="1"/>
      <c r="N33" s="1"/>
      <c r="O33" s="1"/>
      <c r="P33" s="1"/>
      <c r="Q33" s="1"/>
      <c r="R33" s="1"/>
      <c r="S33" s="1"/>
      <c r="T33" s="1"/>
      <c r="U33" s="1"/>
      <c r="V33" s="1"/>
      <c r="W33" s="1"/>
      <c r="X33" s="1"/>
    </row>
    <row r="34" spans="1:24" ht="15">
      <c r="A34" s="38">
        <f t="shared" si="1"/>
        <v>28</v>
      </c>
      <c r="B34" s="39" t="s">
        <v>92</v>
      </c>
      <c r="C34" s="43"/>
      <c r="D34" s="38" t="str">
        <f t="shared" si="2"/>
        <v>28b</v>
      </c>
      <c r="E34" s="39" t="s">
        <v>115</v>
      </c>
      <c r="F34" s="38">
        <f>IF($C$30&lt;&gt;"",MIN(VLOOKUP($C$30,RassenLBMB,4,),VLOOKUP($C$30,RassenLBMB,2,)+IF($C$31&lt;&gt;"",$F$31*VLOOKUP($C$31,Klassenboni,2,),0)+IF($C$32&lt;&gt;"",$F$32*VLOOKUP($C$32,Klassenboni,2,),0)+IF($C$33&lt;&gt;"",$F$33*VLOOKUP($C$33,Klassenboni,2,),0)),"")</f>
      </c>
      <c r="G34" s="55" t="s">
        <v>392</v>
      </c>
      <c r="H34" s="3"/>
      <c r="I34" s="1"/>
      <c r="J34" s="1"/>
      <c r="K34" s="1"/>
      <c r="L34" s="1"/>
      <c r="M34" s="1"/>
      <c r="N34" s="1"/>
      <c r="O34" s="1"/>
      <c r="P34" s="1"/>
      <c r="Q34" s="1"/>
      <c r="R34" s="1"/>
      <c r="S34" s="1"/>
      <c r="T34" s="1"/>
      <c r="U34" s="1"/>
      <c r="V34" s="1"/>
      <c r="W34" s="1"/>
      <c r="X34" s="1"/>
    </row>
    <row r="35" spans="1:24" ht="15">
      <c r="A35" s="38">
        <f t="shared" si="1"/>
        <v>29</v>
      </c>
      <c r="B35" s="39" t="s">
        <v>93</v>
      </c>
      <c r="C35" s="43"/>
      <c r="D35" s="38" t="str">
        <f t="shared" si="2"/>
        <v>29b</v>
      </c>
      <c r="E35" s="39" t="s">
        <v>116</v>
      </c>
      <c r="F35" s="38">
        <f>IF($C$30&lt;&gt;"",MIN(VLOOKUP($C$30,RassenLBMB,5,),VLOOKUP($C$30,RassenLBMB,3,)+IF($C$31&lt;&gt;"",$F$31*VLOOKUP($C$31,Klassenboni,3,),0)+IF($C$32&lt;&gt;"",$F$32*VLOOKUP($C$32,Klassenboni,3,),0)+IF($C$33&lt;&gt;"",$F$33*VLOOKUP($C$33,Klassenboni,3,),0)),"")</f>
      </c>
      <c r="G35" s="62"/>
      <c r="H35" s="3"/>
      <c r="I35" s="1"/>
      <c r="J35" s="1"/>
      <c r="K35" s="1"/>
      <c r="L35" s="1"/>
      <c r="M35" s="1"/>
      <c r="N35" s="1"/>
      <c r="O35" s="1"/>
      <c r="P35" s="1"/>
      <c r="Q35" s="1"/>
      <c r="R35" s="1"/>
      <c r="S35" s="1"/>
      <c r="T35" s="1"/>
      <c r="U35" s="1"/>
      <c r="V35" s="1"/>
      <c r="W35" s="1"/>
      <c r="X35" s="1"/>
    </row>
    <row r="36" spans="1:24" ht="15">
      <c r="A36" s="38">
        <f t="shared" si="1"/>
        <v>30</v>
      </c>
      <c r="B36" s="39" t="s">
        <v>118</v>
      </c>
      <c r="C36" s="57"/>
      <c r="D36" s="58"/>
      <c r="E36" s="58"/>
      <c r="F36" s="59"/>
      <c r="G36" s="55" t="s">
        <v>373</v>
      </c>
      <c r="H36" s="3"/>
      <c r="I36" s="1"/>
      <c r="J36" s="1"/>
      <c r="K36" s="1"/>
      <c r="L36" s="1"/>
      <c r="M36" s="1"/>
      <c r="N36" s="1"/>
      <c r="O36" s="1"/>
      <c r="P36" s="1"/>
      <c r="Q36" s="1"/>
      <c r="R36" s="1"/>
      <c r="S36" s="1"/>
      <c r="T36" s="1"/>
      <c r="U36" s="1"/>
      <c r="V36" s="1"/>
      <c r="W36" s="1"/>
      <c r="X36" s="1"/>
    </row>
    <row r="37" spans="1:24" ht="15">
      <c r="A37" s="38">
        <f>IF(ISNUMBER(A36),A36+1,A35+1)</f>
        <v>31</v>
      </c>
      <c r="B37" s="39" t="s">
        <v>119</v>
      </c>
      <c r="C37" s="57"/>
      <c r="D37" s="58"/>
      <c r="E37" s="58"/>
      <c r="F37" s="59"/>
      <c r="G37" s="56"/>
      <c r="H37" s="3"/>
      <c r="I37" s="1"/>
      <c r="J37" s="1"/>
      <c r="K37" s="1"/>
      <c r="L37" s="1"/>
      <c r="M37" s="1"/>
      <c r="N37" s="1"/>
      <c r="O37" s="1"/>
      <c r="P37" s="1"/>
      <c r="Q37" s="1"/>
      <c r="R37" s="1"/>
      <c r="S37" s="1"/>
      <c r="T37" s="1"/>
      <c r="U37" s="1"/>
      <c r="V37" s="1"/>
      <c r="W37" s="1"/>
      <c r="X37" s="1"/>
    </row>
    <row r="38" spans="1:24" ht="15">
      <c r="A38" s="38">
        <f aca="true" t="shared" si="3" ref="A38:A50">IF(ISNUMBER(A37),A37+1,A36+1)</f>
        <v>32</v>
      </c>
      <c r="B38" s="39" t="s">
        <v>120</v>
      </c>
      <c r="C38" s="57"/>
      <c r="D38" s="58"/>
      <c r="E38" s="58"/>
      <c r="F38" s="59"/>
      <c r="G38" s="56"/>
      <c r="H38" s="3"/>
      <c r="I38" s="1"/>
      <c r="J38" s="1"/>
      <c r="K38" s="1"/>
      <c r="L38" s="1"/>
      <c r="M38" s="1"/>
      <c r="N38" s="1"/>
      <c r="O38" s="1"/>
      <c r="P38" s="1"/>
      <c r="Q38" s="1"/>
      <c r="R38" s="1"/>
      <c r="S38" s="1"/>
      <c r="T38" s="1"/>
      <c r="U38" s="1"/>
      <c r="V38" s="1"/>
      <c r="W38" s="1"/>
      <c r="X38" s="1"/>
    </row>
    <row r="39" spans="1:24" ht="15">
      <c r="A39" s="38">
        <f t="shared" si="3"/>
        <v>33</v>
      </c>
      <c r="B39" s="39" t="s">
        <v>121</v>
      </c>
      <c r="C39" s="57"/>
      <c r="D39" s="58"/>
      <c r="E39" s="58"/>
      <c r="F39" s="59"/>
      <c r="G39" s="56"/>
      <c r="H39" s="3"/>
      <c r="I39" s="1"/>
      <c r="J39" s="1"/>
      <c r="K39" s="1"/>
      <c r="L39" s="1"/>
      <c r="M39" s="1"/>
      <c r="N39" s="1"/>
      <c r="O39" s="1"/>
      <c r="P39" s="1"/>
      <c r="Q39" s="1"/>
      <c r="R39" s="1"/>
      <c r="S39" s="1"/>
      <c r="T39" s="1"/>
      <c r="U39" s="1"/>
      <c r="V39" s="1"/>
      <c r="W39" s="1"/>
      <c r="X39" s="1"/>
    </row>
    <row r="40" spans="1:24" ht="15">
      <c r="A40" s="38">
        <f t="shared" si="3"/>
        <v>34</v>
      </c>
      <c r="B40" s="39" t="s">
        <v>122</v>
      </c>
      <c r="C40" s="57"/>
      <c r="D40" s="58"/>
      <c r="E40" s="58"/>
      <c r="F40" s="59"/>
      <c r="G40" s="56"/>
      <c r="H40" s="3"/>
      <c r="I40" s="1"/>
      <c r="J40" s="1"/>
      <c r="K40" s="1"/>
      <c r="L40" s="1"/>
      <c r="M40" s="1"/>
      <c r="N40" s="1"/>
      <c r="O40" s="1"/>
      <c r="P40" s="1"/>
      <c r="Q40" s="1"/>
      <c r="R40" s="1"/>
      <c r="S40" s="1"/>
      <c r="T40" s="1"/>
      <c r="U40" s="1"/>
      <c r="V40" s="1"/>
      <c r="W40" s="1"/>
      <c r="X40" s="1"/>
    </row>
    <row r="41" spans="1:24" ht="15">
      <c r="A41" s="38">
        <f t="shared" si="3"/>
        <v>35</v>
      </c>
      <c r="B41" s="39" t="s">
        <v>124</v>
      </c>
      <c r="C41" s="57"/>
      <c r="D41" s="58"/>
      <c r="E41" s="58"/>
      <c r="F41" s="59"/>
      <c r="G41" s="56"/>
      <c r="H41" s="3"/>
      <c r="I41" s="1"/>
      <c r="J41" s="1"/>
      <c r="K41" s="1"/>
      <c r="L41" s="1"/>
      <c r="M41" s="1"/>
      <c r="N41" s="1"/>
      <c r="O41" s="1"/>
      <c r="P41" s="1"/>
      <c r="Q41" s="1"/>
      <c r="R41" s="1"/>
      <c r="S41" s="1"/>
      <c r="T41" s="1"/>
      <c r="U41" s="1"/>
      <c r="V41" s="1"/>
      <c r="W41" s="1"/>
      <c r="X41" s="1"/>
    </row>
    <row r="42" spans="1:24" ht="15">
      <c r="A42" s="38">
        <f t="shared" si="3"/>
        <v>36</v>
      </c>
      <c r="B42" s="39" t="s">
        <v>123</v>
      </c>
      <c r="C42" s="57"/>
      <c r="D42" s="58"/>
      <c r="E42" s="58"/>
      <c r="F42" s="59"/>
      <c r="G42" s="56"/>
      <c r="H42" s="3"/>
      <c r="I42" s="1"/>
      <c r="J42" s="1"/>
      <c r="K42" s="1"/>
      <c r="L42" s="1"/>
      <c r="M42" s="1"/>
      <c r="N42" s="1"/>
      <c r="O42" s="1"/>
      <c r="P42" s="1"/>
      <c r="Q42" s="1"/>
      <c r="R42" s="1"/>
      <c r="S42" s="1"/>
      <c r="T42" s="1"/>
      <c r="U42" s="1"/>
      <c r="V42" s="1"/>
      <c r="W42" s="1"/>
      <c r="X42" s="1"/>
    </row>
    <row r="43" spans="1:24" ht="15">
      <c r="A43" s="38">
        <f t="shared" si="3"/>
        <v>37</v>
      </c>
      <c r="B43" s="39" t="s">
        <v>125</v>
      </c>
      <c r="C43" s="57"/>
      <c r="D43" s="58"/>
      <c r="E43" s="58"/>
      <c r="F43" s="59"/>
      <c r="G43" s="56"/>
      <c r="H43" s="3"/>
      <c r="I43" s="1"/>
      <c r="J43" s="1"/>
      <c r="K43" s="1"/>
      <c r="L43" s="1"/>
      <c r="M43" s="1"/>
      <c r="N43" s="1"/>
      <c r="O43" s="1"/>
      <c r="P43" s="1"/>
      <c r="Q43" s="1"/>
      <c r="R43" s="1"/>
      <c r="S43" s="1"/>
      <c r="T43" s="1"/>
      <c r="U43" s="1"/>
      <c r="V43" s="1"/>
      <c r="W43" s="1"/>
      <c r="X43" s="1"/>
    </row>
    <row r="44" spans="1:24" ht="15">
      <c r="A44" s="38">
        <f t="shared" si="3"/>
        <v>38</v>
      </c>
      <c r="B44" s="39" t="s">
        <v>126</v>
      </c>
      <c r="C44" s="57"/>
      <c r="D44" s="58"/>
      <c r="E44" s="58"/>
      <c r="F44" s="59"/>
      <c r="G44" s="56"/>
      <c r="H44" s="3"/>
      <c r="I44" s="1"/>
      <c r="J44" s="1"/>
      <c r="K44" s="1"/>
      <c r="L44" s="1"/>
      <c r="M44" s="1"/>
      <c r="N44" s="1"/>
      <c r="O44" s="1"/>
      <c r="P44" s="1"/>
      <c r="Q44" s="1"/>
      <c r="R44" s="1"/>
      <c r="S44" s="1"/>
      <c r="T44" s="1"/>
      <c r="U44" s="1"/>
      <c r="V44" s="1"/>
      <c r="W44" s="1"/>
      <c r="X44" s="1"/>
    </row>
    <row r="45" spans="1:24" ht="15">
      <c r="A45" s="38">
        <f t="shared" si="3"/>
        <v>39</v>
      </c>
      <c r="B45" s="39" t="s">
        <v>132</v>
      </c>
      <c r="C45" s="57"/>
      <c r="D45" s="58"/>
      <c r="E45" s="58"/>
      <c r="F45" s="59"/>
      <c r="G45" s="56"/>
      <c r="H45" s="3"/>
      <c r="I45" s="1"/>
      <c r="J45" s="1"/>
      <c r="K45" s="1"/>
      <c r="L45" s="1"/>
      <c r="M45" s="1"/>
      <c r="N45" s="1"/>
      <c r="O45" s="1"/>
      <c r="P45" s="1"/>
      <c r="Q45" s="1"/>
      <c r="R45" s="1"/>
      <c r="S45" s="1"/>
      <c r="T45" s="1"/>
      <c r="U45" s="1"/>
      <c r="V45" s="1"/>
      <c r="W45" s="1"/>
      <c r="X45" s="1"/>
    </row>
    <row r="46" spans="1:24" ht="15">
      <c r="A46" s="38">
        <f t="shared" si="3"/>
        <v>40</v>
      </c>
      <c r="B46" s="39" t="s">
        <v>127</v>
      </c>
      <c r="C46" s="57"/>
      <c r="D46" s="58"/>
      <c r="E46" s="58"/>
      <c r="F46" s="59"/>
      <c r="G46" s="56"/>
      <c r="H46" s="3"/>
      <c r="I46" s="1"/>
      <c r="J46" s="1"/>
      <c r="K46" s="1"/>
      <c r="L46" s="1"/>
      <c r="M46" s="1"/>
      <c r="N46" s="1"/>
      <c r="O46" s="1"/>
      <c r="P46" s="1"/>
      <c r="Q46" s="1"/>
      <c r="R46" s="1"/>
      <c r="S46" s="1"/>
      <c r="T46" s="1"/>
      <c r="U46" s="1"/>
      <c r="V46" s="1"/>
      <c r="W46" s="1"/>
      <c r="X46" s="1"/>
    </row>
    <row r="47" spans="1:24" ht="15">
      <c r="A47" s="38">
        <f t="shared" si="3"/>
        <v>41</v>
      </c>
      <c r="B47" s="39" t="s">
        <v>133</v>
      </c>
      <c r="C47" s="57"/>
      <c r="D47" s="58"/>
      <c r="E47" s="58"/>
      <c r="F47" s="59"/>
      <c r="G47" s="56"/>
      <c r="H47" s="3"/>
      <c r="I47" s="1"/>
      <c r="J47" s="1"/>
      <c r="K47" s="1"/>
      <c r="L47" s="1"/>
      <c r="M47" s="1"/>
      <c r="N47" s="1"/>
      <c r="O47" s="1"/>
      <c r="P47" s="1"/>
      <c r="Q47" s="1"/>
      <c r="R47" s="1"/>
      <c r="S47" s="1"/>
      <c r="T47" s="1"/>
      <c r="U47" s="1"/>
      <c r="V47" s="1"/>
      <c r="W47" s="1"/>
      <c r="X47" s="1"/>
    </row>
    <row r="48" spans="1:24" ht="15">
      <c r="A48" s="38">
        <f t="shared" si="3"/>
        <v>42</v>
      </c>
      <c r="B48" s="39" t="s">
        <v>128</v>
      </c>
      <c r="C48" s="57"/>
      <c r="D48" s="58"/>
      <c r="E48" s="58"/>
      <c r="F48" s="59"/>
      <c r="G48" s="56"/>
      <c r="H48" s="3"/>
      <c r="I48" s="1"/>
      <c r="J48" s="1"/>
      <c r="K48" s="1"/>
      <c r="L48" s="1"/>
      <c r="M48" s="1"/>
      <c r="N48" s="1"/>
      <c r="O48" s="1"/>
      <c r="P48" s="1"/>
      <c r="Q48" s="1"/>
      <c r="R48" s="1"/>
      <c r="S48" s="1"/>
      <c r="T48" s="1"/>
      <c r="U48" s="1"/>
      <c r="V48" s="1"/>
      <c r="W48" s="1"/>
      <c r="X48" s="1"/>
    </row>
    <row r="49" spans="1:24" ht="15">
      <c r="A49" s="38">
        <f t="shared" si="3"/>
        <v>43</v>
      </c>
      <c r="B49" s="39" t="s">
        <v>134</v>
      </c>
      <c r="C49" s="57"/>
      <c r="D49" s="58"/>
      <c r="E49" s="58"/>
      <c r="F49" s="59"/>
      <c r="G49" s="56"/>
      <c r="H49" s="3"/>
      <c r="I49" s="1"/>
      <c r="J49" s="1"/>
      <c r="K49" s="1"/>
      <c r="L49" s="1"/>
      <c r="M49" s="1"/>
      <c r="N49" s="1"/>
      <c r="O49" s="1"/>
      <c r="P49" s="1"/>
      <c r="Q49" s="1"/>
      <c r="R49" s="1"/>
      <c r="S49" s="1"/>
      <c r="T49" s="1"/>
      <c r="U49" s="1"/>
      <c r="V49" s="1"/>
      <c r="W49" s="1"/>
      <c r="X49" s="1"/>
    </row>
    <row r="50" spans="1:24" ht="15">
      <c r="A50" s="38">
        <f t="shared" si="3"/>
        <v>44</v>
      </c>
      <c r="B50" s="39" t="s">
        <v>129</v>
      </c>
      <c r="C50" s="57"/>
      <c r="D50" s="58"/>
      <c r="E50" s="58"/>
      <c r="F50" s="59"/>
      <c r="G50" s="56"/>
      <c r="H50" s="3"/>
      <c r="I50" s="1"/>
      <c r="J50" s="1"/>
      <c r="K50" s="1"/>
      <c r="L50" s="1"/>
      <c r="M50" s="1"/>
      <c r="N50" s="1"/>
      <c r="O50" s="1"/>
      <c r="P50" s="1"/>
      <c r="Q50" s="1"/>
      <c r="R50" s="1"/>
      <c r="S50" s="1"/>
      <c r="T50" s="1"/>
      <c r="U50" s="1"/>
      <c r="V50" s="1"/>
      <c r="W50" s="1"/>
      <c r="X50" s="1"/>
    </row>
    <row r="51" spans="1:24" ht="15">
      <c r="A51" s="38">
        <f>IF(ISNUMBER(A37),A37+1,A36+1)</f>
        <v>32</v>
      </c>
      <c r="B51" s="39" t="s">
        <v>135</v>
      </c>
      <c r="C51" s="57"/>
      <c r="D51" s="58"/>
      <c r="E51" s="58"/>
      <c r="F51" s="59"/>
      <c r="G51" s="56"/>
      <c r="H51" s="3"/>
      <c r="I51" s="1"/>
      <c r="J51" s="1"/>
      <c r="K51" s="1"/>
      <c r="L51" s="1"/>
      <c r="M51" s="1"/>
      <c r="N51" s="1"/>
      <c r="O51" s="1"/>
      <c r="P51" s="1"/>
      <c r="Q51" s="1"/>
      <c r="R51" s="1"/>
      <c r="S51" s="1"/>
      <c r="T51" s="1"/>
      <c r="U51" s="1"/>
      <c r="V51" s="1"/>
      <c r="W51" s="1"/>
      <c r="X51" s="1"/>
    </row>
    <row r="52" spans="1:24" ht="15">
      <c r="A52" s="38">
        <f>IF(ISNUMBER(A51),A51+1,A37+1)</f>
        <v>33</v>
      </c>
      <c r="B52" s="39" t="s">
        <v>130</v>
      </c>
      <c r="C52" s="57"/>
      <c r="D52" s="58"/>
      <c r="E52" s="58"/>
      <c r="F52" s="59"/>
      <c r="G52" s="56"/>
      <c r="H52" s="3"/>
      <c r="I52" s="1"/>
      <c r="J52" s="1"/>
      <c r="K52" s="1"/>
      <c r="L52" s="1"/>
      <c r="M52" s="1"/>
      <c r="N52" s="1"/>
      <c r="O52" s="1"/>
      <c r="P52" s="1"/>
      <c r="Q52" s="1"/>
      <c r="R52" s="1"/>
      <c r="S52" s="1"/>
      <c r="T52" s="1"/>
      <c r="U52" s="1"/>
      <c r="V52" s="1"/>
      <c r="W52" s="1"/>
      <c r="X52" s="1"/>
    </row>
    <row r="53" spans="1:24" ht="15">
      <c r="A53" s="38">
        <f>IF(ISNUMBER(A52),A52+1,A51+1)</f>
        <v>34</v>
      </c>
      <c r="B53" s="39" t="s">
        <v>136</v>
      </c>
      <c r="C53" s="57"/>
      <c r="D53" s="58"/>
      <c r="E53" s="58"/>
      <c r="F53" s="59"/>
      <c r="G53" s="56"/>
      <c r="H53" s="3"/>
      <c r="I53" s="1"/>
      <c r="J53" s="1"/>
      <c r="K53" s="1"/>
      <c r="L53" s="1"/>
      <c r="M53" s="1"/>
      <c r="N53" s="1"/>
      <c r="O53" s="1"/>
      <c r="P53" s="1"/>
      <c r="Q53" s="1"/>
      <c r="R53" s="1"/>
      <c r="S53" s="1"/>
      <c r="T53" s="1"/>
      <c r="U53" s="1"/>
      <c r="V53" s="1"/>
      <c r="W53" s="1"/>
      <c r="X53" s="1"/>
    </row>
    <row r="54" spans="1:24" ht="15">
      <c r="A54" s="38">
        <f>IF(ISNUMBER(A53),A53+1,A52+1)</f>
        <v>35</v>
      </c>
      <c r="B54" s="39" t="s">
        <v>131</v>
      </c>
      <c r="C54" s="57"/>
      <c r="D54" s="58"/>
      <c r="E54" s="58"/>
      <c r="F54" s="59"/>
      <c r="G54" s="56"/>
      <c r="H54" s="3"/>
      <c r="I54" s="1"/>
      <c r="J54" s="1"/>
      <c r="K54" s="1"/>
      <c r="L54" s="1"/>
      <c r="M54" s="1"/>
      <c r="N54" s="1"/>
      <c r="O54" s="1"/>
      <c r="P54" s="1"/>
      <c r="Q54" s="1"/>
      <c r="R54" s="1"/>
      <c r="S54" s="1"/>
      <c r="T54" s="1"/>
      <c r="U54" s="1"/>
      <c r="V54" s="1"/>
      <c r="W54" s="1"/>
      <c r="X54" s="1"/>
    </row>
    <row r="55" spans="1:24" ht="15">
      <c r="A55" s="38">
        <f>IF(ISNUMBER(A54),A54+1,A53+1)</f>
        <v>36</v>
      </c>
      <c r="B55" s="39" t="s">
        <v>137</v>
      </c>
      <c r="C55" s="57"/>
      <c r="D55" s="58"/>
      <c r="E55" s="58"/>
      <c r="F55" s="59"/>
      <c r="G55" s="56"/>
      <c r="H55" s="3"/>
      <c r="I55" s="1"/>
      <c r="J55" s="1"/>
      <c r="K55" s="1"/>
      <c r="L55" s="1"/>
      <c r="M55" s="1"/>
      <c r="N55" s="1"/>
      <c r="O55" s="1"/>
      <c r="P55" s="1"/>
      <c r="Q55" s="1"/>
      <c r="R55" s="1"/>
      <c r="S55" s="1"/>
      <c r="T55" s="1"/>
      <c r="U55" s="1"/>
      <c r="V55" s="1"/>
      <c r="W55" s="1"/>
      <c r="X55" s="1"/>
    </row>
    <row r="56" spans="1:24" ht="37.5" customHeight="1">
      <c r="A56" s="38">
        <f>IF(ISNUMBER(#REF!),#REF!+1,A36+1)</f>
        <v>31</v>
      </c>
      <c r="B56" s="39" t="s">
        <v>85</v>
      </c>
      <c r="C56" s="50"/>
      <c r="D56" s="51"/>
      <c r="E56" s="51"/>
      <c r="F56" s="52"/>
      <c r="G56" s="14" t="s">
        <v>138</v>
      </c>
      <c r="H56" s="3"/>
      <c r="I56" s="1"/>
      <c r="J56" s="1"/>
      <c r="K56" s="1"/>
      <c r="L56" s="1"/>
      <c r="M56" s="1"/>
      <c r="N56" s="1"/>
      <c r="O56" s="1"/>
      <c r="P56" s="1"/>
      <c r="Q56" s="1"/>
      <c r="R56" s="1"/>
      <c r="S56" s="1"/>
      <c r="T56" s="1"/>
      <c r="U56" s="1"/>
      <c r="V56" s="1"/>
      <c r="W56" s="1"/>
      <c r="X56" s="1"/>
    </row>
    <row r="57" spans="1:24" ht="37.5" customHeight="1">
      <c r="A57" s="38">
        <f>IF(ISNUMBER(A56),A56+1,#REF!+1)</f>
        <v>32</v>
      </c>
      <c r="B57" s="39" t="s">
        <v>114</v>
      </c>
      <c r="C57" s="50"/>
      <c r="D57" s="51"/>
      <c r="E57" s="51"/>
      <c r="F57" s="52"/>
      <c r="G57" s="14" t="s">
        <v>139</v>
      </c>
      <c r="H57" s="3"/>
      <c r="I57" s="1"/>
      <c r="J57" s="1"/>
      <c r="K57" s="1"/>
      <c r="L57" s="1"/>
      <c r="M57" s="1"/>
      <c r="N57" s="1"/>
      <c r="O57" s="1"/>
      <c r="P57" s="1"/>
      <c r="Q57" s="1"/>
      <c r="R57" s="1"/>
      <c r="S57" s="1"/>
      <c r="T57" s="1"/>
      <c r="U57" s="1"/>
      <c r="V57" s="1"/>
      <c r="W57" s="1"/>
      <c r="X57" s="1"/>
    </row>
    <row r="58" spans="2:24" ht="12.75" customHeight="1" hidden="1">
      <c r="B58" s="7"/>
      <c r="C58" s="4"/>
      <c r="E58" s="4"/>
      <c r="F58" s="4"/>
      <c r="H58" s="3"/>
      <c r="I58" s="1"/>
      <c r="J58" s="1"/>
      <c r="K58" s="1"/>
      <c r="L58" s="1"/>
      <c r="M58" s="1"/>
      <c r="N58" s="1"/>
      <c r="O58" s="1"/>
      <c r="P58" s="1"/>
      <c r="Q58" s="1"/>
      <c r="R58" s="1"/>
      <c r="S58" s="1"/>
      <c r="T58" s="1"/>
      <c r="U58" s="1"/>
      <c r="V58" s="1"/>
      <c r="W58" s="1"/>
      <c r="X58" s="1"/>
    </row>
    <row r="59" spans="2:24" ht="12.75" customHeight="1" hidden="1">
      <c r="B59" s="7"/>
      <c r="C59" s="4"/>
      <c r="E59" s="4"/>
      <c r="F59" s="4"/>
      <c r="H59" s="3"/>
      <c r="I59" s="1"/>
      <c r="J59" s="1"/>
      <c r="K59" s="1"/>
      <c r="L59" s="1"/>
      <c r="M59" s="1"/>
      <c r="N59" s="1"/>
      <c r="O59" s="1"/>
      <c r="P59" s="1"/>
      <c r="Q59" s="1"/>
      <c r="R59" s="1"/>
      <c r="S59" s="1"/>
      <c r="T59" s="1"/>
      <c r="U59" s="1"/>
      <c r="V59" s="1"/>
      <c r="W59" s="1"/>
      <c r="X59" s="1"/>
    </row>
    <row r="60" spans="2:24" ht="12.75" customHeight="1" hidden="1">
      <c r="B60" s="7"/>
      <c r="C60" s="4"/>
      <c r="E60" s="4"/>
      <c r="F60" s="4"/>
      <c r="H60" s="3"/>
      <c r="I60" s="1"/>
      <c r="J60" s="1"/>
      <c r="K60" s="1"/>
      <c r="L60" s="1"/>
      <c r="M60" s="1"/>
      <c r="N60" s="1"/>
      <c r="O60" s="1"/>
      <c r="P60" s="1"/>
      <c r="Q60" s="1"/>
      <c r="R60" s="1"/>
      <c r="S60" s="1"/>
      <c r="T60" s="1"/>
      <c r="U60" s="1"/>
      <c r="V60" s="1"/>
      <c r="W60" s="1"/>
      <c r="X60" s="1"/>
    </row>
    <row r="61" spans="2:24" ht="12.75" customHeight="1" hidden="1">
      <c r="B61" s="7"/>
      <c r="C61" s="4"/>
      <c r="E61" s="4"/>
      <c r="F61" s="4"/>
      <c r="H61" s="3"/>
      <c r="I61" s="1"/>
      <c r="J61" s="1"/>
      <c r="K61" s="1"/>
      <c r="L61" s="1"/>
      <c r="M61" s="1"/>
      <c r="N61" s="1"/>
      <c r="O61" s="1"/>
      <c r="P61" s="1"/>
      <c r="Q61" s="1"/>
      <c r="R61" s="1"/>
      <c r="S61" s="1"/>
      <c r="T61" s="1"/>
      <c r="U61" s="1"/>
      <c r="V61" s="1"/>
      <c r="W61" s="1"/>
      <c r="X61" s="1"/>
    </row>
    <row r="62" spans="2:24" ht="12.75" customHeight="1" hidden="1">
      <c r="B62" s="7"/>
      <c r="C62" s="4"/>
      <c r="E62" s="4"/>
      <c r="F62" s="4"/>
      <c r="H62" s="3"/>
      <c r="I62" s="1"/>
      <c r="J62" s="1"/>
      <c r="K62" s="1"/>
      <c r="L62" s="1"/>
      <c r="M62" s="1"/>
      <c r="N62" s="1"/>
      <c r="O62" s="1"/>
      <c r="P62" s="1"/>
      <c r="Q62" s="1"/>
      <c r="R62" s="1"/>
      <c r="S62" s="1"/>
      <c r="T62" s="1"/>
      <c r="U62" s="1"/>
      <c r="V62" s="1"/>
      <c r="W62" s="1"/>
      <c r="X62" s="1"/>
    </row>
    <row r="63" spans="2:24" ht="12.75" customHeight="1" hidden="1">
      <c r="B63" s="7"/>
      <c r="C63" s="4"/>
      <c r="E63" s="4"/>
      <c r="F63" s="4"/>
      <c r="H63" s="3"/>
      <c r="I63" s="1"/>
      <c r="J63" s="1"/>
      <c r="K63" s="1"/>
      <c r="L63" s="1"/>
      <c r="M63" s="1"/>
      <c r="N63" s="1"/>
      <c r="O63" s="1"/>
      <c r="P63" s="1"/>
      <c r="Q63" s="1"/>
      <c r="R63" s="1"/>
      <c r="S63" s="1"/>
      <c r="T63" s="1"/>
      <c r="U63" s="1"/>
      <c r="V63" s="1"/>
      <c r="W63" s="1"/>
      <c r="X63" s="1"/>
    </row>
    <row r="64" spans="2:24" ht="12.75" customHeight="1" hidden="1">
      <c r="B64" s="7"/>
      <c r="C64" s="4"/>
      <c r="E64" s="4"/>
      <c r="F64" s="4"/>
      <c r="H64" s="3"/>
      <c r="I64" s="1"/>
      <c r="J64" s="1"/>
      <c r="K64" s="1"/>
      <c r="L64" s="1"/>
      <c r="M64" s="1"/>
      <c r="N64" s="1"/>
      <c r="O64" s="1"/>
      <c r="P64" s="1"/>
      <c r="Q64" s="1"/>
      <c r="R64" s="1"/>
      <c r="S64" s="1"/>
      <c r="T64" s="1"/>
      <c r="U64" s="1"/>
      <c r="V64" s="1"/>
      <c r="W64" s="1"/>
      <c r="X64" s="1"/>
    </row>
    <row r="65" spans="2:24" ht="12.75" customHeight="1" hidden="1">
      <c r="B65" s="7"/>
      <c r="C65" s="4"/>
      <c r="E65" s="4"/>
      <c r="F65" s="4"/>
      <c r="H65" s="3"/>
      <c r="I65" s="1"/>
      <c r="J65" s="1"/>
      <c r="K65" s="1"/>
      <c r="L65" s="1"/>
      <c r="M65" s="1"/>
      <c r="N65" s="1"/>
      <c r="O65" s="1"/>
      <c r="P65" s="1"/>
      <c r="Q65" s="1"/>
      <c r="R65" s="1"/>
      <c r="S65" s="1"/>
      <c r="T65" s="1"/>
      <c r="U65" s="1"/>
      <c r="V65" s="1"/>
      <c r="W65" s="1"/>
      <c r="X65" s="1"/>
    </row>
    <row r="66" spans="2:24" ht="12.75" customHeight="1" hidden="1">
      <c r="B66" s="7"/>
      <c r="C66" s="4"/>
      <c r="E66" s="4"/>
      <c r="F66" s="4"/>
      <c r="H66" s="3"/>
      <c r="I66" s="1"/>
      <c r="J66" s="1"/>
      <c r="K66" s="1"/>
      <c r="L66" s="1"/>
      <c r="M66" s="1"/>
      <c r="N66" s="1"/>
      <c r="O66" s="1"/>
      <c r="P66" s="1"/>
      <c r="Q66" s="1"/>
      <c r="R66" s="1"/>
      <c r="S66" s="1"/>
      <c r="T66" s="1"/>
      <c r="U66" s="1"/>
      <c r="V66" s="1"/>
      <c r="W66" s="1"/>
      <c r="X66" s="1"/>
    </row>
    <row r="67" spans="2:24" ht="12.75" customHeight="1" hidden="1">
      <c r="B67" s="7"/>
      <c r="C67" s="4"/>
      <c r="E67" s="4"/>
      <c r="F67" s="4"/>
      <c r="H67" s="3"/>
      <c r="I67" s="1"/>
      <c r="J67" s="1"/>
      <c r="K67" s="1"/>
      <c r="L67" s="1"/>
      <c r="M67" s="1"/>
      <c r="N67" s="1"/>
      <c r="O67" s="1"/>
      <c r="P67" s="1"/>
      <c r="Q67" s="1"/>
      <c r="R67" s="1"/>
      <c r="S67" s="1"/>
      <c r="T67" s="1"/>
      <c r="U67" s="1"/>
      <c r="V67" s="1"/>
      <c r="W67" s="1"/>
      <c r="X67" s="1"/>
    </row>
    <row r="68" spans="2:24" ht="12.75" customHeight="1" hidden="1">
      <c r="B68" s="7"/>
      <c r="C68" s="4"/>
      <c r="E68" s="4"/>
      <c r="F68" s="4"/>
      <c r="H68" s="3"/>
      <c r="I68" s="1"/>
      <c r="J68" s="1"/>
      <c r="K68" s="1"/>
      <c r="L68" s="1"/>
      <c r="M68" s="1"/>
      <c r="N68" s="1"/>
      <c r="O68" s="1"/>
      <c r="P68" s="1"/>
      <c r="Q68" s="1"/>
      <c r="R68" s="1"/>
      <c r="S68" s="1"/>
      <c r="T68" s="1"/>
      <c r="U68" s="1"/>
      <c r="V68" s="1"/>
      <c r="W68" s="1"/>
      <c r="X68" s="1"/>
    </row>
    <row r="69" spans="2:24" ht="12.75" customHeight="1" hidden="1">
      <c r="B69" s="7"/>
      <c r="C69" s="4"/>
      <c r="E69" s="4"/>
      <c r="F69" s="4"/>
      <c r="H69" s="3"/>
      <c r="I69" s="1"/>
      <c r="J69" s="1"/>
      <c r="K69" s="1"/>
      <c r="L69" s="1"/>
      <c r="M69" s="1"/>
      <c r="N69" s="1"/>
      <c r="O69" s="1"/>
      <c r="P69" s="1"/>
      <c r="Q69" s="1"/>
      <c r="R69" s="1"/>
      <c r="S69" s="1"/>
      <c r="T69" s="1"/>
      <c r="U69" s="1"/>
      <c r="V69" s="1"/>
      <c r="W69" s="1"/>
      <c r="X69" s="1"/>
    </row>
    <row r="70" spans="2:24" ht="12.75" customHeight="1" hidden="1">
      <c r="B70" s="7"/>
      <c r="C70" s="4"/>
      <c r="E70" s="4"/>
      <c r="F70" s="4"/>
      <c r="H70" s="3"/>
      <c r="I70" s="1"/>
      <c r="J70" s="1"/>
      <c r="K70" s="1"/>
      <c r="L70" s="1"/>
      <c r="M70" s="1"/>
      <c r="N70" s="1"/>
      <c r="O70" s="1"/>
      <c r="P70" s="1"/>
      <c r="Q70" s="1"/>
      <c r="R70" s="1"/>
      <c r="S70" s="1"/>
      <c r="T70" s="1"/>
      <c r="U70" s="1"/>
      <c r="V70" s="1"/>
      <c r="W70" s="1"/>
      <c r="X70" s="1"/>
    </row>
    <row r="71" spans="2:24" ht="12.75" customHeight="1" hidden="1">
      <c r="B71" s="7"/>
      <c r="C71" s="4"/>
      <c r="E71" s="4"/>
      <c r="F71" s="4"/>
      <c r="H71" s="3"/>
      <c r="I71" s="1"/>
      <c r="J71" s="1"/>
      <c r="K71" s="1"/>
      <c r="L71" s="1"/>
      <c r="M71" s="1"/>
      <c r="N71" s="1"/>
      <c r="O71" s="1"/>
      <c r="P71" s="1"/>
      <c r="Q71" s="1"/>
      <c r="R71" s="1"/>
      <c r="S71" s="1"/>
      <c r="T71" s="1"/>
      <c r="U71" s="1"/>
      <c r="V71" s="1"/>
      <c r="W71" s="1"/>
      <c r="X71" s="1"/>
    </row>
    <row r="72" spans="2:24" ht="12.75" customHeight="1" hidden="1">
      <c r="B72" s="7"/>
      <c r="C72" s="4"/>
      <c r="E72" s="4"/>
      <c r="F72" s="4"/>
      <c r="H72" s="3"/>
      <c r="I72" s="1"/>
      <c r="J72" s="1"/>
      <c r="K72" s="1"/>
      <c r="L72" s="1"/>
      <c r="M72" s="1"/>
      <c r="N72" s="1"/>
      <c r="O72" s="1"/>
      <c r="P72" s="1"/>
      <c r="Q72" s="1"/>
      <c r="R72" s="1"/>
      <c r="S72" s="1"/>
      <c r="T72" s="1"/>
      <c r="U72" s="1"/>
      <c r="V72" s="1"/>
      <c r="W72" s="1"/>
      <c r="X72" s="1"/>
    </row>
    <row r="73" spans="2:24" ht="12.75" customHeight="1" hidden="1">
      <c r="B73" s="7"/>
      <c r="C73" s="4"/>
      <c r="E73" s="4"/>
      <c r="F73" s="4"/>
      <c r="H73" s="3"/>
      <c r="I73" s="1"/>
      <c r="J73" s="1"/>
      <c r="K73" s="1"/>
      <c r="L73" s="1"/>
      <c r="M73" s="1"/>
      <c r="N73" s="1"/>
      <c r="O73" s="1"/>
      <c r="P73" s="1"/>
      <c r="Q73" s="1"/>
      <c r="R73" s="1"/>
      <c r="S73" s="1"/>
      <c r="T73" s="1"/>
      <c r="U73" s="1"/>
      <c r="V73" s="1"/>
      <c r="W73" s="1"/>
      <c r="X73" s="1"/>
    </row>
    <row r="74" spans="2:24" ht="12.75" customHeight="1" hidden="1">
      <c r="B74" s="7"/>
      <c r="C74" s="4"/>
      <c r="E74" s="4"/>
      <c r="F74" s="4"/>
      <c r="H74" s="3"/>
      <c r="I74" s="1"/>
      <c r="J74" s="1"/>
      <c r="K74" s="1"/>
      <c r="L74" s="1"/>
      <c r="M74" s="1"/>
      <c r="N74" s="1"/>
      <c r="O74" s="1"/>
      <c r="P74" s="1"/>
      <c r="Q74" s="1"/>
      <c r="R74" s="1"/>
      <c r="S74" s="1"/>
      <c r="T74" s="1"/>
      <c r="U74" s="1"/>
      <c r="V74" s="1"/>
      <c r="W74" s="1"/>
      <c r="X74" s="1"/>
    </row>
    <row r="75" spans="2:24" ht="12.75" customHeight="1" hidden="1">
      <c r="B75" s="7"/>
      <c r="C75" s="4"/>
      <c r="E75" s="4"/>
      <c r="F75" s="4"/>
      <c r="H75" s="3"/>
      <c r="I75" s="1"/>
      <c r="J75" s="1"/>
      <c r="K75" s="1"/>
      <c r="L75" s="1"/>
      <c r="M75" s="1"/>
      <c r="N75" s="1"/>
      <c r="O75" s="1"/>
      <c r="P75" s="1"/>
      <c r="Q75" s="1"/>
      <c r="R75" s="1"/>
      <c r="S75" s="1"/>
      <c r="T75" s="1"/>
      <c r="U75" s="1"/>
      <c r="V75" s="1"/>
      <c r="W75" s="1"/>
      <c r="X75" s="1"/>
    </row>
    <row r="76" spans="2:24" ht="12.75" customHeight="1" hidden="1">
      <c r="B76" s="7"/>
      <c r="C76" s="4"/>
      <c r="E76" s="4"/>
      <c r="F76" s="4"/>
      <c r="H76" s="3"/>
      <c r="I76" s="1"/>
      <c r="J76" s="1"/>
      <c r="K76" s="1"/>
      <c r="L76" s="1"/>
      <c r="M76" s="1"/>
      <c r="N76" s="1"/>
      <c r="O76" s="1"/>
      <c r="P76" s="1"/>
      <c r="Q76" s="1"/>
      <c r="R76" s="1"/>
      <c r="S76" s="1"/>
      <c r="T76" s="1"/>
      <c r="U76" s="1"/>
      <c r="V76" s="1"/>
      <c r="W76" s="1"/>
      <c r="X76" s="1"/>
    </row>
    <row r="77" spans="2:24" ht="12.75" customHeight="1" hidden="1">
      <c r="B77" s="7"/>
      <c r="C77" s="4"/>
      <c r="E77" s="4"/>
      <c r="F77" s="4"/>
      <c r="H77" s="3"/>
      <c r="I77" s="1"/>
      <c r="J77" s="1"/>
      <c r="K77" s="1"/>
      <c r="L77" s="1"/>
      <c r="M77" s="1"/>
      <c r="N77" s="1"/>
      <c r="O77" s="1"/>
      <c r="P77" s="1"/>
      <c r="Q77" s="1"/>
      <c r="R77" s="1"/>
      <c r="S77" s="1"/>
      <c r="T77" s="1"/>
      <c r="U77" s="1"/>
      <c r="V77" s="1"/>
      <c r="W77" s="1"/>
      <c r="X77" s="1"/>
    </row>
    <row r="78" spans="2:24" ht="12.75" customHeight="1" hidden="1">
      <c r="B78" s="7"/>
      <c r="C78" s="4"/>
      <c r="E78" s="4"/>
      <c r="F78" s="4"/>
      <c r="H78" s="3"/>
      <c r="I78" s="1"/>
      <c r="J78" s="1"/>
      <c r="K78" s="1"/>
      <c r="L78" s="1"/>
      <c r="M78" s="1"/>
      <c r="N78" s="1"/>
      <c r="O78" s="1"/>
      <c r="P78" s="1"/>
      <c r="Q78" s="1"/>
      <c r="R78" s="1"/>
      <c r="S78" s="1"/>
      <c r="T78" s="1"/>
      <c r="U78" s="1"/>
      <c r="V78" s="1"/>
      <c r="W78" s="1"/>
      <c r="X78" s="1"/>
    </row>
    <row r="79" spans="2:24" ht="12.75" customHeight="1" hidden="1">
      <c r="B79" s="7"/>
      <c r="C79" s="4"/>
      <c r="E79" s="4"/>
      <c r="F79" s="4"/>
      <c r="H79" s="3"/>
      <c r="I79" s="1"/>
      <c r="J79" s="1"/>
      <c r="K79" s="1"/>
      <c r="L79" s="1"/>
      <c r="M79" s="1"/>
      <c r="N79" s="1"/>
      <c r="O79" s="1"/>
      <c r="P79" s="1"/>
      <c r="Q79" s="1"/>
      <c r="R79" s="1"/>
      <c r="S79" s="1"/>
      <c r="T79" s="1"/>
      <c r="U79" s="1"/>
      <c r="V79" s="1"/>
      <c r="W79" s="1"/>
      <c r="X79" s="1"/>
    </row>
    <row r="80" spans="2:24" ht="12.75" customHeight="1" hidden="1">
      <c r="B80" s="7"/>
      <c r="C80" s="4"/>
      <c r="E80" s="4"/>
      <c r="F80" s="4"/>
      <c r="H80" s="3"/>
      <c r="I80" s="1"/>
      <c r="J80" s="1"/>
      <c r="K80" s="1"/>
      <c r="L80" s="1"/>
      <c r="M80" s="1"/>
      <c r="N80" s="1"/>
      <c r="O80" s="1"/>
      <c r="P80" s="1"/>
      <c r="Q80" s="1"/>
      <c r="R80" s="1"/>
      <c r="S80" s="1"/>
      <c r="T80" s="1"/>
      <c r="U80" s="1"/>
      <c r="V80" s="1"/>
      <c r="W80" s="1"/>
      <c r="X80" s="1"/>
    </row>
    <row r="81" spans="2:24" ht="12.75" customHeight="1" hidden="1">
      <c r="B81" s="7"/>
      <c r="C81" s="4"/>
      <c r="E81" s="4"/>
      <c r="F81" s="4"/>
      <c r="H81" s="3"/>
      <c r="I81" s="1"/>
      <c r="J81" s="1"/>
      <c r="K81" s="1"/>
      <c r="L81" s="1"/>
      <c r="M81" s="1"/>
      <c r="N81" s="1"/>
      <c r="O81" s="1"/>
      <c r="P81" s="1"/>
      <c r="Q81" s="1"/>
      <c r="R81" s="1"/>
      <c r="S81" s="1"/>
      <c r="T81" s="1"/>
      <c r="U81" s="1"/>
      <c r="V81" s="1"/>
      <c r="W81" s="1"/>
      <c r="X81" s="1"/>
    </row>
    <row r="82" spans="2:24" ht="12.75" customHeight="1" hidden="1">
      <c r="B82" s="7"/>
      <c r="C82" s="4"/>
      <c r="E82" s="4"/>
      <c r="F82" s="4"/>
      <c r="H82" s="3"/>
      <c r="I82" s="1"/>
      <c r="J82" s="1"/>
      <c r="K82" s="1"/>
      <c r="L82" s="1"/>
      <c r="M82" s="1"/>
      <c r="N82" s="1"/>
      <c r="O82" s="1"/>
      <c r="P82" s="1"/>
      <c r="Q82" s="1"/>
      <c r="R82" s="1"/>
      <c r="S82" s="1"/>
      <c r="T82" s="1"/>
      <c r="U82" s="1"/>
      <c r="V82" s="1"/>
      <c r="W82" s="1"/>
      <c r="X82" s="1"/>
    </row>
    <row r="83" spans="2:24" ht="12.75" customHeight="1" hidden="1">
      <c r="B83" s="7"/>
      <c r="C83" s="4"/>
      <c r="E83" s="4"/>
      <c r="F83" s="4"/>
      <c r="H83" s="3"/>
      <c r="I83" s="1"/>
      <c r="J83" s="1"/>
      <c r="K83" s="1"/>
      <c r="L83" s="1"/>
      <c r="M83" s="1"/>
      <c r="N83" s="1"/>
      <c r="O83" s="1"/>
      <c r="P83" s="1"/>
      <c r="Q83" s="1"/>
      <c r="R83" s="1"/>
      <c r="S83" s="1"/>
      <c r="T83" s="1"/>
      <c r="U83" s="1"/>
      <c r="V83" s="1"/>
      <c r="W83" s="1"/>
      <c r="X83" s="1"/>
    </row>
    <row r="84" spans="2:24" ht="12.75" customHeight="1" hidden="1">
      <c r="B84" s="7"/>
      <c r="C84" s="4"/>
      <c r="E84" s="4"/>
      <c r="F84" s="4"/>
      <c r="H84" s="3"/>
      <c r="I84" s="1"/>
      <c r="J84" s="1"/>
      <c r="K84" s="1"/>
      <c r="L84" s="1"/>
      <c r="M84" s="1"/>
      <c r="N84" s="1"/>
      <c r="O84" s="1"/>
      <c r="P84" s="1"/>
      <c r="Q84" s="1"/>
      <c r="R84" s="1"/>
      <c r="S84" s="1"/>
      <c r="T84" s="1"/>
      <c r="U84" s="1"/>
      <c r="V84" s="1"/>
      <c r="W84" s="1"/>
      <c r="X84" s="1"/>
    </row>
    <row r="85" spans="2:24" ht="12.75" customHeight="1" hidden="1">
      <c r="B85" s="7"/>
      <c r="C85" s="4"/>
      <c r="E85" s="4"/>
      <c r="F85" s="4"/>
      <c r="H85" s="3"/>
      <c r="I85" s="1"/>
      <c r="J85" s="1"/>
      <c r="K85" s="1"/>
      <c r="L85" s="1"/>
      <c r="M85" s="1"/>
      <c r="N85" s="1"/>
      <c r="O85" s="1"/>
      <c r="P85" s="1"/>
      <c r="Q85" s="1"/>
      <c r="R85" s="1"/>
      <c r="S85" s="1"/>
      <c r="T85" s="1"/>
      <c r="U85" s="1"/>
      <c r="V85" s="1"/>
      <c r="W85" s="1"/>
      <c r="X85" s="1"/>
    </row>
    <row r="86" spans="2:24" ht="12.75" customHeight="1" hidden="1">
      <c r="B86" s="7"/>
      <c r="C86" s="4"/>
      <c r="E86" s="4"/>
      <c r="F86" s="4"/>
      <c r="H86" s="3"/>
      <c r="I86" s="1"/>
      <c r="J86" s="1"/>
      <c r="K86" s="1"/>
      <c r="L86" s="1"/>
      <c r="M86" s="1"/>
      <c r="N86" s="1"/>
      <c r="O86" s="1"/>
      <c r="P86" s="1"/>
      <c r="Q86" s="1"/>
      <c r="R86" s="1"/>
      <c r="S86" s="1"/>
      <c r="T86" s="1"/>
      <c r="U86" s="1"/>
      <c r="V86" s="1"/>
      <c r="W86" s="1"/>
      <c r="X86" s="1"/>
    </row>
    <row r="87" spans="2:24" ht="12.75" customHeight="1" hidden="1">
      <c r="B87" s="7"/>
      <c r="C87" s="4"/>
      <c r="E87" s="4"/>
      <c r="F87" s="4"/>
      <c r="H87" s="3"/>
      <c r="I87" s="1"/>
      <c r="J87" s="1"/>
      <c r="K87" s="1"/>
      <c r="L87" s="1"/>
      <c r="M87" s="1"/>
      <c r="N87" s="1"/>
      <c r="O87" s="1"/>
      <c r="P87" s="1"/>
      <c r="Q87" s="1"/>
      <c r="R87" s="1"/>
      <c r="S87" s="1"/>
      <c r="T87" s="1"/>
      <c r="U87" s="1"/>
      <c r="V87" s="1"/>
      <c r="W87" s="1"/>
      <c r="X87" s="1"/>
    </row>
    <row r="88" spans="2:24" ht="12.75" customHeight="1" hidden="1">
      <c r="B88" s="7"/>
      <c r="C88" s="4"/>
      <c r="E88" s="4"/>
      <c r="F88" s="4"/>
      <c r="H88" s="3"/>
      <c r="I88" s="1"/>
      <c r="J88" s="1"/>
      <c r="K88" s="1"/>
      <c r="L88" s="1"/>
      <c r="M88" s="1"/>
      <c r="N88" s="1"/>
      <c r="O88" s="1"/>
      <c r="P88" s="1"/>
      <c r="Q88" s="1"/>
      <c r="R88" s="1"/>
      <c r="S88" s="1"/>
      <c r="T88" s="1"/>
      <c r="U88" s="1"/>
      <c r="V88" s="1"/>
      <c r="W88" s="1"/>
      <c r="X88" s="1"/>
    </row>
    <row r="89" spans="2:24" ht="12.75" customHeight="1" hidden="1">
      <c r="B89" s="7"/>
      <c r="C89" s="4"/>
      <c r="E89" s="4"/>
      <c r="F89" s="4"/>
      <c r="H89" s="3"/>
      <c r="I89" s="1"/>
      <c r="J89" s="1"/>
      <c r="K89" s="1"/>
      <c r="L89" s="1"/>
      <c r="M89" s="1"/>
      <c r="N89" s="1"/>
      <c r="O89" s="1"/>
      <c r="P89" s="1"/>
      <c r="Q89" s="1"/>
      <c r="R89" s="1"/>
      <c r="S89" s="1"/>
      <c r="T89" s="1"/>
      <c r="U89" s="1"/>
      <c r="V89" s="1"/>
      <c r="W89" s="1"/>
      <c r="X89" s="1"/>
    </row>
    <row r="90" spans="2:24" ht="12.75" customHeight="1" hidden="1">
      <c r="B90" s="7"/>
      <c r="C90" s="4"/>
      <c r="E90" s="4"/>
      <c r="F90" s="4"/>
      <c r="H90" s="3"/>
      <c r="I90" s="1"/>
      <c r="J90" s="1"/>
      <c r="K90" s="1"/>
      <c r="L90" s="1"/>
      <c r="M90" s="1"/>
      <c r="N90" s="1"/>
      <c r="O90" s="1"/>
      <c r="P90" s="1"/>
      <c r="Q90" s="1"/>
      <c r="R90" s="1"/>
      <c r="S90" s="1"/>
      <c r="T90" s="1"/>
      <c r="U90" s="1"/>
      <c r="V90" s="1"/>
      <c r="W90" s="1"/>
      <c r="X90" s="1"/>
    </row>
    <row r="91" spans="2:24" ht="12.75" customHeight="1" hidden="1">
      <c r="B91" s="7"/>
      <c r="C91" s="4"/>
      <c r="E91" s="4"/>
      <c r="F91" s="4"/>
      <c r="H91" s="3"/>
      <c r="I91" s="1"/>
      <c r="J91" s="1"/>
      <c r="K91" s="1"/>
      <c r="L91" s="1"/>
      <c r="M91" s="1"/>
      <c r="N91" s="1"/>
      <c r="O91" s="1"/>
      <c r="P91" s="1"/>
      <c r="Q91" s="1"/>
      <c r="R91" s="1"/>
      <c r="S91" s="1"/>
      <c r="T91" s="1"/>
      <c r="U91" s="1"/>
      <c r="V91" s="1"/>
      <c r="W91" s="1"/>
      <c r="X91" s="1"/>
    </row>
    <row r="92" spans="2:24" ht="12.75" customHeight="1" hidden="1">
      <c r="B92" s="7"/>
      <c r="C92" s="4"/>
      <c r="E92" s="4"/>
      <c r="F92" s="4"/>
      <c r="H92" s="3"/>
      <c r="I92" s="1"/>
      <c r="J92" s="1"/>
      <c r="K92" s="1"/>
      <c r="L92" s="1"/>
      <c r="M92" s="1"/>
      <c r="N92" s="1"/>
      <c r="O92" s="1"/>
      <c r="P92" s="1"/>
      <c r="Q92" s="1"/>
      <c r="R92" s="1"/>
      <c r="S92" s="1"/>
      <c r="T92" s="1"/>
      <c r="U92" s="1"/>
      <c r="V92" s="1"/>
      <c r="W92" s="1"/>
      <c r="X92" s="1"/>
    </row>
    <row r="93" spans="2:24" ht="12.75" customHeight="1" hidden="1">
      <c r="B93" s="7"/>
      <c r="C93" s="4"/>
      <c r="E93" s="4"/>
      <c r="F93" s="4"/>
      <c r="H93" s="3"/>
      <c r="I93" s="1"/>
      <c r="J93" s="1"/>
      <c r="K93" s="1"/>
      <c r="L93" s="1"/>
      <c r="M93" s="1"/>
      <c r="N93" s="1"/>
      <c r="O93" s="1"/>
      <c r="P93" s="1"/>
      <c r="Q93" s="1"/>
      <c r="R93" s="1"/>
      <c r="S93" s="1"/>
      <c r="T93" s="1"/>
      <c r="U93" s="1"/>
      <c r="V93" s="1"/>
      <c r="W93" s="1"/>
      <c r="X93" s="1"/>
    </row>
    <row r="94" spans="2:24" ht="12.75" customHeight="1" hidden="1">
      <c r="B94" s="7"/>
      <c r="C94" s="4"/>
      <c r="E94" s="4"/>
      <c r="F94" s="4"/>
      <c r="H94" s="3"/>
      <c r="I94" s="1"/>
      <c r="J94" s="1"/>
      <c r="K94" s="1"/>
      <c r="L94" s="1"/>
      <c r="M94" s="1"/>
      <c r="N94" s="1"/>
      <c r="O94" s="1"/>
      <c r="P94" s="1"/>
      <c r="Q94" s="1"/>
      <c r="R94" s="1"/>
      <c r="S94" s="1"/>
      <c r="T94" s="1"/>
      <c r="U94" s="1"/>
      <c r="V94" s="1"/>
      <c r="W94" s="1"/>
      <c r="X94" s="1"/>
    </row>
    <row r="95" spans="2:24" ht="12.75" customHeight="1" hidden="1">
      <c r="B95" s="7"/>
      <c r="C95" s="4"/>
      <c r="E95" s="4"/>
      <c r="F95" s="4"/>
      <c r="H95" s="3"/>
      <c r="I95" s="1"/>
      <c r="J95" s="1"/>
      <c r="K95" s="1"/>
      <c r="L95" s="1"/>
      <c r="M95" s="1"/>
      <c r="N95" s="1"/>
      <c r="O95" s="1"/>
      <c r="P95" s="1"/>
      <c r="Q95" s="1"/>
      <c r="R95" s="1"/>
      <c r="S95" s="1"/>
      <c r="T95" s="1"/>
      <c r="U95" s="1"/>
      <c r="V95" s="1"/>
      <c r="W95" s="1"/>
      <c r="X95" s="1"/>
    </row>
    <row r="96" spans="2:24" ht="12.75" customHeight="1" hidden="1">
      <c r="B96" s="7"/>
      <c r="C96" s="4"/>
      <c r="E96" s="4"/>
      <c r="F96" s="4"/>
      <c r="H96" s="3"/>
      <c r="I96" s="1"/>
      <c r="J96" s="1"/>
      <c r="K96" s="1"/>
      <c r="L96" s="1"/>
      <c r="M96" s="1"/>
      <c r="N96" s="1"/>
      <c r="O96" s="1"/>
      <c r="P96" s="1"/>
      <c r="Q96" s="1"/>
      <c r="R96" s="1"/>
      <c r="S96" s="1"/>
      <c r="T96" s="1"/>
      <c r="U96" s="1"/>
      <c r="V96" s="1"/>
      <c r="W96" s="1"/>
      <c r="X96" s="1"/>
    </row>
    <row r="97" spans="2:24" ht="12.75" customHeight="1" hidden="1">
      <c r="B97" s="7"/>
      <c r="C97" s="4"/>
      <c r="E97" s="4"/>
      <c r="F97" s="4"/>
      <c r="H97" s="3"/>
      <c r="I97" s="1"/>
      <c r="J97" s="1"/>
      <c r="K97" s="1"/>
      <c r="L97" s="1"/>
      <c r="M97" s="1"/>
      <c r="N97" s="1"/>
      <c r="O97" s="1"/>
      <c r="P97" s="1"/>
      <c r="Q97" s="1"/>
      <c r="R97" s="1"/>
      <c r="S97" s="1"/>
      <c r="T97" s="1"/>
      <c r="U97" s="1"/>
      <c r="V97" s="1"/>
      <c r="W97" s="1"/>
      <c r="X97" s="1"/>
    </row>
    <row r="98" spans="2:24" ht="12.75" customHeight="1" hidden="1">
      <c r="B98" s="7"/>
      <c r="C98" s="4"/>
      <c r="E98" s="4"/>
      <c r="F98" s="4"/>
      <c r="H98" s="3"/>
      <c r="I98" s="1"/>
      <c r="J98" s="1"/>
      <c r="K98" s="1"/>
      <c r="L98" s="1"/>
      <c r="M98" s="1"/>
      <c r="N98" s="1"/>
      <c r="O98" s="1"/>
      <c r="P98" s="1"/>
      <c r="Q98" s="1"/>
      <c r="R98" s="1"/>
      <c r="S98" s="1"/>
      <c r="T98" s="1"/>
      <c r="U98" s="1"/>
      <c r="V98" s="1"/>
      <c r="W98" s="1"/>
      <c r="X98" s="1"/>
    </row>
    <row r="99" spans="2:24" ht="12.75" customHeight="1" hidden="1">
      <c r="B99" s="7"/>
      <c r="C99" s="4"/>
      <c r="E99" s="4"/>
      <c r="F99" s="4"/>
      <c r="H99" s="3"/>
      <c r="I99" s="1"/>
      <c r="J99" s="1"/>
      <c r="K99" s="1"/>
      <c r="L99" s="1"/>
      <c r="M99" s="1"/>
      <c r="N99" s="1"/>
      <c r="O99" s="1"/>
      <c r="P99" s="1"/>
      <c r="Q99" s="1"/>
      <c r="R99" s="1"/>
      <c r="S99" s="1"/>
      <c r="T99" s="1"/>
      <c r="U99" s="1"/>
      <c r="V99" s="1"/>
      <c r="W99" s="1"/>
      <c r="X99" s="1"/>
    </row>
    <row r="100" spans="2:24" ht="12.75" customHeight="1" hidden="1">
      <c r="B100" s="7"/>
      <c r="C100" s="4"/>
      <c r="E100" s="4"/>
      <c r="F100" s="4"/>
      <c r="H100" s="3"/>
      <c r="I100" s="1"/>
      <c r="J100" s="1"/>
      <c r="K100" s="1"/>
      <c r="L100" s="1"/>
      <c r="M100" s="1"/>
      <c r="N100" s="1"/>
      <c r="O100" s="1"/>
      <c r="P100" s="1"/>
      <c r="Q100" s="1"/>
      <c r="R100" s="1"/>
      <c r="S100" s="1"/>
      <c r="T100" s="1"/>
      <c r="U100" s="1"/>
      <c r="V100" s="1"/>
      <c r="W100" s="1"/>
      <c r="X100" s="1"/>
    </row>
    <row r="101" spans="2:24" ht="12.75" customHeight="1" hidden="1">
      <c r="B101" s="7"/>
      <c r="C101" s="4"/>
      <c r="E101" s="4"/>
      <c r="F101" s="4"/>
      <c r="H101" s="3"/>
      <c r="I101" s="1"/>
      <c r="J101" s="1"/>
      <c r="K101" s="1"/>
      <c r="L101" s="1"/>
      <c r="M101" s="1"/>
      <c r="N101" s="1"/>
      <c r="O101" s="1"/>
      <c r="P101" s="1"/>
      <c r="Q101" s="1"/>
      <c r="R101" s="1"/>
      <c r="S101" s="1"/>
      <c r="T101" s="1"/>
      <c r="U101" s="1"/>
      <c r="V101" s="1"/>
      <c r="W101" s="1"/>
      <c r="X101" s="1"/>
    </row>
    <row r="102" spans="2:24" ht="12.75" customHeight="1" hidden="1">
      <c r="B102" s="7"/>
      <c r="C102" s="4"/>
      <c r="E102" s="4"/>
      <c r="F102" s="4"/>
      <c r="H102" s="3"/>
      <c r="I102" s="1"/>
      <c r="J102" s="1"/>
      <c r="K102" s="1"/>
      <c r="L102" s="1"/>
      <c r="M102" s="1"/>
      <c r="N102" s="1"/>
      <c r="O102" s="1"/>
      <c r="P102" s="1"/>
      <c r="Q102" s="1"/>
      <c r="R102" s="1"/>
      <c r="S102" s="1"/>
      <c r="T102" s="1"/>
      <c r="U102" s="1"/>
      <c r="V102" s="1"/>
      <c r="W102" s="1"/>
      <c r="X102" s="1"/>
    </row>
    <row r="103" spans="2:24" ht="12.75" customHeight="1" hidden="1">
      <c r="B103" s="7"/>
      <c r="C103" s="4"/>
      <c r="E103" s="4"/>
      <c r="F103" s="4"/>
      <c r="H103" s="3"/>
      <c r="I103" s="1"/>
      <c r="J103" s="1"/>
      <c r="K103" s="1"/>
      <c r="L103" s="1"/>
      <c r="M103" s="1"/>
      <c r="N103" s="1"/>
      <c r="O103" s="1"/>
      <c r="P103" s="1"/>
      <c r="Q103" s="1"/>
      <c r="R103" s="1"/>
      <c r="S103" s="1"/>
      <c r="T103" s="1"/>
      <c r="U103" s="1"/>
      <c r="V103" s="1"/>
      <c r="W103" s="1"/>
      <c r="X103" s="1"/>
    </row>
    <row r="104" spans="2:24" ht="12.75" customHeight="1" hidden="1">
      <c r="B104" s="7"/>
      <c r="C104" s="4"/>
      <c r="E104" s="4"/>
      <c r="F104" s="4"/>
      <c r="H104" s="3"/>
      <c r="I104" s="1"/>
      <c r="J104" s="1"/>
      <c r="K104" s="1"/>
      <c r="L104" s="1"/>
      <c r="M104" s="1"/>
      <c r="N104" s="1"/>
      <c r="O104" s="1"/>
      <c r="P104" s="1"/>
      <c r="Q104" s="1"/>
      <c r="R104" s="1"/>
      <c r="S104" s="1"/>
      <c r="T104" s="1"/>
      <c r="U104" s="1"/>
      <c r="V104" s="1"/>
      <c r="W104" s="1"/>
      <c r="X104" s="1"/>
    </row>
    <row r="105" spans="2:24" ht="12.75" customHeight="1" hidden="1">
      <c r="B105" s="7"/>
      <c r="C105" s="4"/>
      <c r="E105" s="4"/>
      <c r="F105" s="4"/>
      <c r="H105" s="3"/>
      <c r="I105" s="1"/>
      <c r="J105" s="1"/>
      <c r="K105" s="1"/>
      <c r="L105" s="1"/>
      <c r="M105" s="1"/>
      <c r="N105" s="1"/>
      <c r="O105" s="1"/>
      <c r="P105" s="1"/>
      <c r="Q105" s="1"/>
      <c r="R105" s="1"/>
      <c r="S105" s="1"/>
      <c r="T105" s="1"/>
      <c r="U105" s="1"/>
      <c r="V105" s="1"/>
      <c r="W105" s="1"/>
      <c r="X105" s="1"/>
    </row>
    <row r="106" spans="2:24" ht="12.75" customHeight="1" hidden="1">
      <c r="B106" s="7"/>
      <c r="C106" s="4"/>
      <c r="E106" s="4"/>
      <c r="F106" s="4"/>
      <c r="H106" s="3"/>
      <c r="I106" s="1"/>
      <c r="J106" s="1"/>
      <c r="K106" s="1"/>
      <c r="L106" s="1"/>
      <c r="M106" s="1"/>
      <c r="N106" s="1"/>
      <c r="O106" s="1"/>
      <c r="P106" s="1"/>
      <c r="Q106" s="1"/>
      <c r="R106" s="1"/>
      <c r="S106" s="1"/>
      <c r="T106" s="1"/>
      <c r="U106" s="1"/>
      <c r="V106" s="1"/>
      <c r="W106" s="1"/>
      <c r="X106" s="1"/>
    </row>
    <row r="107" spans="2:24" ht="12.75" customHeight="1" hidden="1">
      <c r="B107" s="7"/>
      <c r="C107" s="4"/>
      <c r="E107" s="4"/>
      <c r="F107" s="4"/>
      <c r="H107" s="3"/>
      <c r="I107" s="1"/>
      <c r="J107" s="1"/>
      <c r="K107" s="1"/>
      <c r="L107" s="1"/>
      <c r="M107" s="1"/>
      <c r="N107" s="1"/>
      <c r="O107" s="1"/>
      <c r="P107" s="1"/>
      <c r="Q107" s="1"/>
      <c r="R107" s="1"/>
      <c r="S107" s="1"/>
      <c r="T107" s="1"/>
      <c r="U107" s="1"/>
      <c r="V107" s="1"/>
      <c r="W107" s="1"/>
      <c r="X107" s="1"/>
    </row>
    <row r="108" spans="2:24" ht="12.75" customHeight="1" hidden="1">
      <c r="B108" s="7"/>
      <c r="C108" s="4"/>
      <c r="E108" s="4"/>
      <c r="F108" s="4"/>
      <c r="H108" s="3"/>
      <c r="I108" s="1"/>
      <c r="J108" s="1"/>
      <c r="K108" s="1"/>
      <c r="L108" s="1"/>
      <c r="M108" s="1"/>
      <c r="N108" s="1"/>
      <c r="O108" s="1"/>
      <c r="P108" s="1"/>
      <c r="Q108" s="1"/>
      <c r="R108" s="1"/>
      <c r="S108" s="1"/>
      <c r="T108" s="1"/>
      <c r="U108" s="1"/>
      <c r="V108" s="1"/>
      <c r="W108" s="1"/>
      <c r="X108" s="1"/>
    </row>
    <row r="109" spans="2:24" ht="12.75" customHeight="1" hidden="1">
      <c r="B109" s="7"/>
      <c r="C109" s="4"/>
      <c r="E109" s="4"/>
      <c r="F109" s="4"/>
      <c r="H109" s="3"/>
      <c r="I109" s="1"/>
      <c r="J109" s="1"/>
      <c r="K109" s="1"/>
      <c r="L109" s="1"/>
      <c r="M109" s="1"/>
      <c r="N109" s="1"/>
      <c r="O109" s="1"/>
      <c r="P109" s="1"/>
      <c r="Q109" s="1"/>
      <c r="R109" s="1"/>
      <c r="S109" s="1"/>
      <c r="T109" s="1"/>
      <c r="U109" s="1"/>
      <c r="V109" s="1"/>
      <c r="W109" s="1"/>
      <c r="X109" s="1"/>
    </row>
    <row r="110" spans="2:24" ht="12.75" customHeight="1" hidden="1">
      <c r="B110" s="7"/>
      <c r="C110" s="4"/>
      <c r="E110" s="4"/>
      <c r="F110" s="4"/>
      <c r="H110" s="3"/>
      <c r="I110" s="1"/>
      <c r="J110" s="1"/>
      <c r="K110" s="1"/>
      <c r="L110" s="1"/>
      <c r="M110" s="1"/>
      <c r="N110" s="1"/>
      <c r="O110" s="1"/>
      <c r="P110" s="1"/>
      <c r="Q110" s="1"/>
      <c r="R110" s="1"/>
      <c r="S110" s="1"/>
      <c r="T110" s="1"/>
      <c r="U110" s="1"/>
      <c r="V110" s="1"/>
      <c r="W110" s="1"/>
      <c r="X110" s="1"/>
    </row>
    <row r="111" spans="2:24" ht="12.75" customHeight="1" hidden="1">
      <c r="B111" s="7"/>
      <c r="C111" s="4"/>
      <c r="E111" s="4"/>
      <c r="F111" s="4"/>
      <c r="H111" s="3"/>
      <c r="I111" s="1"/>
      <c r="J111" s="1"/>
      <c r="K111" s="1"/>
      <c r="L111" s="1"/>
      <c r="M111" s="1"/>
      <c r="N111" s="1"/>
      <c r="O111" s="1"/>
      <c r="P111" s="1"/>
      <c r="Q111" s="1"/>
      <c r="R111" s="1"/>
      <c r="S111" s="1"/>
      <c r="T111" s="1"/>
      <c r="U111" s="1"/>
      <c r="V111" s="1"/>
      <c r="W111" s="1"/>
      <c r="X111" s="1"/>
    </row>
    <row r="112" spans="2:24" ht="12.75" customHeight="1" hidden="1">
      <c r="B112" s="7"/>
      <c r="C112" s="4"/>
      <c r="E112" s="4"/>
      <c r="F112" s="4"/>
      <c r="H112" s="3"/>
      <c r="I112" s="1"/>
      <c r="J112" s="1"/>
      <c r="K112" s="1"/>
      <c r="L112" s="1"/>
      <c r="M112" s="1"/>
      <c r="N112" s="1"/>
      <c r="O112" s="1"/>
      <c r="P112" s="1"/>
      <c r="Q112" s="1"/>
      <c r="R112" s="1"/>
      <c r="S112" s="1"/>
      <c r="T112" s="1"/>
      <c r="U112" s="1"/>
      <c r="V112" s="1"/>
      <c r="W112" s="1"/>
      <c r="X112" s="1"/>
    </row>
    <row r="113" spans="2:24" ht="12.75" customHeight="1" hidden="1">
      <c r="B113" s="7"/>
      <c r="C113" s="4"/>
      <c r="E113" s="4"/>
      <c r="F113" s="4"/>
      <c r="H113" s="3"/>
      <c r="I113" s="1"/>
      <c r="J113" s="1"/>
      <c r="K113" s="1"/>
      <c r="L113" s="1"/>
      <c r="M113" s="1"/>
      <c r="N113" s="1"/>
      <c r="O113" s="1"/>
      <c r="P113" s="1"/>
      <c r="Q113" s="1"/>
      <c r="R113" s="1"/>
      <c r="S113" s="1"/>
      <c r="T113" s="1"/>
      <c r="U113" s="1"/>
      <c r="V113" s="1"/>
      <c r="W113" s="1"/>
      <c r="X113" s="1"/>
    </row>
    <row r="114" spans="2:24" ht="12.75" customHeight="1" hidden="1">
      <c r="B114" s="7"/>
      <c r="C114" s="4"/>
      <c r="E114" s="4"/>
      <c r="F114" s="4"/>
      <c r="H114" s="3"/>
      <c r="I114" s="1"/>
      <c r="J114" s="1"/>
      <c r="K114" s="1"/>
      <c r="L114" s="1"/>
      <c r="M114" s="1"/>
      <c r="N114" s="1"/>
      <c r="O114" s="1"/>
      <c r="P114" s="1"/>
      <c r="Q114" s="1"/>
      <c r="R114" s="1"/>
      <c r="S114" s="1"/>
      <c r="T114" s="1"/>
      <c r="U114" s="1"/>
      <c r="V114" s="1"/>
      <c r="W114" s="1"/>
      <c r="X114" s="1"/>
    </row>
    <row r="115" spans="2:24" ht="12.75" customHeight="1" hidden="1">
      <c r="B115" s="7"/>
      <c r="C115" s="4"/>
      <c r="E115" s="4"/>
      <c r="F115" s="4"/>
      <c r="H115" s="3"/>
      <c r="I115" s="1"/>
      <c r="J115" s="1"/>
      <c r="K115" s="1"/>
      <c r="L115" s="1"/>
      <c r="M115" s="1"/>
      <c r="N115" s="1"/>
      <c r="O115" s="1"/>
      <c r="P115" s="1"/>
      <c r="Q115" s="1"/>
      <c r="R115" s="1"/>
      <c r="S115" s="1"/>
      <c r="T115" s="1"/>
      <c r="U115" s="1"/>
      <c r="V115" s="1"/>
      <c r="W115" s="1"/>
      <c r="X115" s="1"/>
    </row>
    <row r="116" spans="2:24" ht="12.75" customHeight="1" hidden="1">
      <c r="B116" s="7"/>
      <c r="C116" s="4"/>
      <c r="E116" s="4"/>
      <c r="F116" s="4"/>
      <c r="H116" s="3"/>
      <c r="I116" s="1"/>
      <c r="J116" s="1"/>
      <c r="K116" s="1"/>
      <c r="L116" s="1"/>
      <c r="M116" s="1"/>
      <c r="N116" s="1"/>
      <c r="O116" s="1"/>
      <c r="P116" s="1"/>
      <c r="Q116" s="1"/>
      <c r="R116" s="1"/>
      <c r="S116" s="1"/>
      <c r="T116" s="1"/>
      <c r="U116" s="1"/>
      <c r="V116" s="1"/>
      <c r="W116" s="1"/>
      <c r="X116" s="1"/>
    </row>
    <row r="117" spans="2:24" ht="12.75" customHeight="1" hidden="1">
      <c r="B117" s="7"/>
      <c r="C117" s="4"/>
      <c r="E117" s="4"/>
      <c r="F117" s="4"/>
      <c r="H117" s="3"/>
      <c r="I117" s="1"/>
      <c r="J117" s="1"/>
      <c r="K117" s="1"/>
      <c r="L117" s="1"/>
      <c r="M117" s="1"/>
      <c r="N117" s="1"/>
      <c r="O117" s="1"/>
      <c r="P117" s="1"/>
      <c r="Q117" s="1"/>
      <c r="R117" s="1"/>
      <c r="S117" s="1"/>
      <c r="T117" s="1"/>
      <c r="U117" s="1"/>
      <c r="V117" s="1"/>
      <c r="W117" s="1"/>
      <c r="X117" s="1"/>
    </row>
    <row r="118" spans="2:24" ht="12.75" customHeight="1" hidden="1">
      <c r="B118" s="7"/>
      <c r="C118" s="4"/>
      <c r="E118" s="4"/>
      <c r="F118" s="4"/>
      <c r="H118" s="3"/>
      <c r="I118" s="1"/>
      <c r="J118" s="1"/>
      <c r="K118" s="1"/>
      <c r="L118" s="1"/>
      <c r="M118" s="1"/>
      <c r="N118" s="1"/>
      <c r="O118" s="1"/>
      <c r="P118" s="1"/>
      <c r="Q118" s="1"/>
      <c r="R118" s="1"/>
      <c r="S118" s="1"/>
      <c r="T118" s="1"/>
      <c r="U118" s="1"/>
      <c r="V118" s="1"/>
      <c r="W118" s="1"/>
      <c r="X118" s="1"/>
    </row>
    <row r="119" spans="2:24" ht="12.75" customHeight="1" hidden="1">
      <c r="B119" s="7"/>
      <c r="C119" s="4"/>
      <c r="E119" s="4"/>
      <c r="F119" s="4"/>
      <c r="H119" s="3"/>
      <c r="I119" s="1"/>
      <c r="J119" s="1"/>
      <c r="K119" s="1"/>
      <c r="L119" s="1"/>
      <c r="M119" s="1"/>
      <c r="N119" s="1"/>
      <c r="O119" s="1"/>
      <c r="P119" s="1"/>
      <c r="Q119" s="1"/>
      <c r="R119" s="1"/>
      <c r="S119" s="1"/>
      <c r="T119" s="1"/>
      <c r="U119" s="1"/>
      <c r="V119" s="1"/>
      <c r="W119" s="1"/>
      <c r="X119" s="1"/>
    </row>
    <row r="120" spans="2:24" ht="12.75" customHeight="1" hidden="1">
      <c r="B120" s="7"/>
      <c r="C120" s="4"/>
      <c r="E120" s="4"/>
      <c r="F120" s="4"/>
      <c r="H120" s="3"/>
      <c r="I120" s="1"/>
      <c r="J120" s="1"/>
      <c r="K120" s="1"/>
      <c r="L120" s="1"/>
      <c r="M120" s="1"/>
      <c r="N120" s="1"/>
      <c r="O120" s="1"/>
      <c r="P120" s="1"/>
      <c r="Q120" s="1"/>
      <c r="R120" s="1"/>
      <c r="S120" s="1"/>
      <c r="T120" s="1"/>
      <c r="U120" s="1"/>
      <c r="V120" s="1"/>
      <c r="W120" s="1"/>
      <c r="X120" s="1"/>
    </row>
    <row r="121" spans="2:24" ht="12.75" customHeight="1" hidden="1">
      <c r="B121" s="7"/>
      <c r="C121" s="4"/>
      <c r="E121" s="4"/>
      <c r="F121" s="4"/>
      <c r="H121" s="3"/>
      <c r="I121" s="1"/>
      <c r="J121" s="1"/>
      <c r="K121" s="1"/>
      <c r="L121" s="1"/>
      <c r="M121" s="1"/>
      <c r="N121" s="1"/>
      <c r="O121" s="1"/>
      <c r="P121" s="1"/>
      <c r="Q121" s="1"/>
      <c r="R121" s="1"/>
      <c r="S121" s="1"/>
      <c r="T121" s="1"/>
      <c r="U121" s="1"/>
      <c r="V121" s="1"/>
      <c r="W121" s="1"/>
      <c r="X121" s="1"/>
    </row>
    <row r="122" spans="2:24" ht="12.75" customHeight="1" hidden="1">
      <c r="B122" s="7"/>
      <c r="C122" s="4"/>
      <c r="E122" s="4"/>
      <c r="F122" s="4"/>
      <c r="H122" s="3"/>
      <c r="I122" s="1"/>
      <c r="J122" s="1"/>
      <c r="K122" s="1"/>
      <c r="L122" s="1"/>
      <c r="M122" s="1"/>
      <c r="N122" s="1"/>
      <c r="O122" s="1"/>
      <c r="P122" s="1"/>
      <c r="Q122" s="1"/>
      <c r="R122" s="1"/>
      <c r="S122" s="1"/>
      <c r="T122" s="1"/>
      <c r="U122" s="1"/>
      <c r="V122" s="1"/>
      <c r="W122" s="1"/>
      <c r="X122" s="1"/>
    </row>
    <row r="123" spans="2:24" ht="12.75" customHeight="1" hidden="1">
      <c r="B123" s="7"/>
      <c r="C123" s="4"/>
      <c r="E123" s="4"/>
      <c r="F123" s="4"/>
      <c r="H123" s="3"/>
      <c r="I123" s="1"/>
      <c r="J123" s="1"/>
      <c r="K123" s="1"/>
      <c r="L123" s="1"/>
      <c r="M123" s="1"/>
      <c r="N123" s="1"/>
      <c r="O123" s="1"/>
      <c r="P123" s="1"/>
      <c r="Q123" s="1"/>
      <c r="R123" s="1"/>
      <c r="S123" s="1"/>
      <c r="T123" s="1"/>
      <c r="U123" s="1"/>
      <c r="V123" s="1"/>
      <c r="W123" s="1"/>
      <c r="X123" s="1"/>
    </row>
    <row r="124" spans="2:24" ht="12.75" customHeight="1" hidden="1">
      <c r="B124" s="7"/>
      <c r="C124" s="4"/>
      <c r="E124" s="4"/>
      <c r="F124" s="4"/>
      <c r="H124" s="3"/>
      <c r="I124" s="1"/>
      <c r="J124" s="1"/>
      <c r="K124" s="1"/>
      <c r="L124" s="1"/>
      <c r="M124" s="1"/>
      <c r="N124" s="1"/>
      <c r="O124" s="1"/>
      <c r="P124" s="1"/>
      <c r="Q124" s="1"/>
      <c r="R124" s="1"/>
      <c r="S124" s="1"/>
      <c r="T124" s="1"/>
      <c r="U124" s="1"/>
      <c r="V124" s="1"/>
      <c r="W124" s="1"/>
      <c r="X124" s="1"/>
    </row>
    <row r="125" spans="2:24" ht="12.75" customHeight="1" hidden="1">
      <c r="B125" s="7"/>
      <c r="C125" s="4"/>
      <c r="E125" s="4"/>
      <c r="F125" s="4"/>
      <c r="H125" s="3"/>
      <c r="I125" s="1"/>
      <c r="J125" s="1"/>
      <c r="K125" s="1"/>
      <c r="L125" s="1"/>
      <c r="M125" s="1"/>
      <c r="N125" s="1"/>
      <c r="O125" s="1"/>
      <c r="P125" s="1"/>
      <c r="Q125" s="1"/>
      <c r="R125" s="1"/>
      <c r="S125" s="1"/>
      <c r="T125" s="1"/>
      <c r="U125" s="1"/>
      <c r="V125" s="1"/>
      <c r="W125" s="1"/>
      <c r="X125" s="1"/>
    </row>
    <row r="126" spans="2:24" ht="12.75" customHeight="1" hidden="1">
      <c r="B126" s="7"/>
      <c r="C126" s="4"/>
      <c r="E126" s="4"/>
      <c r="F126" s="4"/>
      <c r="H126" s="3"/>
      <c r="I126" s="1"/>
      <c r="J126" s="1"/>
      <c r="K126" s="1"/>
      <c r="L126" s="1"/>
      <c r="M126" s="1"/>
      <c r="N126" s="1"/>
      <c r="O126" s="1"/>
      <c r="P126" s="1"/>
      <c r="Q126" s="1"/>
      <c r="R126" s="1"/>
      <c r="S126" s="1"/>
      <c r="T126" s="1"/>
      <c r="U126" s="1"/>
      <c r="V126" s="1"/>
      <c r="W126" s="1"/>
      <c r="X126" s="1"/>
    </row>
    <row r="127" spans="2:24" ht="12.75" customHeight="1" hidden="1">
      <c r="B127" s="7"/>
      <c r="C127" s="4"/>
      <c r="E127" s="4"/>
      <c r="F127" s="4"/>
      <c r="H127" s="3"/>
      <c r="I127" s="1"/>
      <c r="J127" s="1"/>
      <c r="K127" s="1"/>
      <c r="L127" s="1"/>
      <c r="M127" s="1"/>
      <c r="N127" s="1"/>
      <c r="O127" s="1"/>
      <c r="P127" s="1"/>
      <c r="Q127" s="1"/>
      <c r="R127" s="1"/>
      <c r="S127" s="1"/>
      <c r="T127" s="1"/>
      <c r="U127" s="1"/>
      <c r="V127" s="1"/>
      <c r="W127" s="1"/>
      <c r="X127" s="1"/>
    </row>
    <row r="128" spans="2:24" ht="12.75" customHeight="1" hidden="1">
      <c r="B128" s="7"/>
      <c r="C128" s="4"/>
      <c r="E128" s="4"/>
      <c r="F128" s="4"/>
      <c r="H128" s="3"/>
      <c r="I128" s="1"/>
      <c r="J128" s="1"/>
      <c r="K128" s="1"/>
      <c r="L128" s="1"/>
      <c r="M128" s="1"/>
      <c r="N128" s="1"/>
      <c r="O128" s="1"/>
      <c r="P128" s="1"/>
      <c r="Q128" s="1"/>
      <c r="R128" s="1"/>
      <c r="S128" s="1"/>
      <c r="T128" s="1"/>
      <c r="U128" s="1"/>
      <c r="V128" s="1"/>
      <c r="W128" s="1"/>
      <c r="X128" s="1"/>
    </row>
    <row r="129" spans="2:24" ht="12.75" customHeight="1" hidden="1">
      <c r="B129" s="7"/>
      <c r="C129" s="4"/>
      <c r="E129" s="4"/>
      <c r="F129" s="4"/>
      <c r="H129" s="3"/>
      <c r="I129" s="1"/>
      <c r="J129" s="1"/>
      <c r="K129" s="1"/>
      <c r="L129" s="1"/>
      <c r="M129" s="1"/>
      <c r="N129" s="1"/>
      <c r="O129" s="1"/>
      <c r="P129" s="1"/>
      <c r="Q129" s="1"/>
      <c r="R129" s="1"/>
      <c r="S129" s="1"/>
      <c r="T129" s="1"/>
      <c r="U129" s="1"/>
      <c r="V129" s="1"/>
      <c r="W129" s="1"/>
      <c r="X129" s="1"/>
    </row>
    <row r="130" spans="2:24" ht="12.75" customHeight="1" hidden="1">
      <c r="B130" s="7"/>
      <c r="C130" s="4"/>
      <c r="E130" s="4"/>
      <c r="F130" s="4"/>
      <c r="H130" s="3"/>
      <c r="I130" s="1"/>
      <c r="J130" s="1"/>
      <c r="K130" s="1"/>
      <c r="L130" s="1"/>
      <c r="M130" s="1"/>
      <c r="N130" s="1"/>
      <c r="O130" s="1"/>
      <c r="P130" s="1"/>
      <c r="Q130" s="1"/>
      <c r="R130" s="1"/>
      <c r="S130" s="1"/>
      <c r="T130" s="1"/>
      <c r="U130" s="1"/>
      <c r="V130" s="1"/>
      <c r="W130" s="1"/>
      <c r="X130" s="1"/>
    </row>
    <row r="131" spans="2:24" ht="12.75" customHeight="1" hidden="1">
      <c r="B131" s="7"/>
      <c r="C131" s="4"/>
      <c r="E131" s="4"/>
      <c r="F131" s="4"/>
      <c r="H131" s="3"/>
      <c r="I131" s="1"/>
      <c r="J131" s="1"/>
      <c r="K131" s="1"/>
      <c r="L131" s="1"/>
      <c r="M131" s="1"/>
      <c r="N131" s="1"/>
      <c r="O131" s="1"/>
      <c r="P131" s="1"/>
      <c r="Q131" s="1"/>
      <c r="R131" s="1"/>
      <c r="S131" s="1"/>
      <c r="T131" s="1"/>
      <c r="U131" s="1"/>
      <c r="V131" s="1"/>
      <c r="W131" s="1"/>
      <c r="X131" s="1"/>
    </row>
    <row r="132" spans="2:24" ht="12.75" customHeight="1" hidden="1">
      <c r="B132" s="7"/>
      <c r="C132" s="4"/>
      <c r="E132" s="4"/>
      <c r="F132" s="4"/>
      <c r="H132" s="3"/>
      <c r="I132" s="1"/>
      <c r="J132" s="1"/>
      <c r="K132" s="1"/>
      <c r="L132" s="1"/>
      <c r="M132" s="1"/>
      <c r="N132" s="1"/>
      <c r="O132" s="1"/>
      <c r="P132" s="1"/>
      <c r="Q132" s="1"/>
      <c r="R132" s="1"/>
      <c r="S132" s="1"/>
      <c r="T132" s="1"/>
      <c r="U132" s="1"/>
      <c r="V132" s="1"/>
      <c r="W132" s="1"/>
      <c r="X132" s="1"/>
    </row>
    <row r="133" spans="2:24" ht="12.75" customHeight="1" hidden="1">
      <c r="B133" s="7"/>
      <c r="C133" s="4"/>
      <c r="E133" s="4"/>
      <c r="F133" s="4"/>
      <c r="H133" s="3"/>
      <c r="I133" s="1"/>
      <c r="J133" s="1"/>
      <c r="K133" s="1"/>
      <c r="L133" s="1"/>
      <c r="M133" s="1"/>
      <c r="N133" s="1"/>
      <c r="O133" s="1"/>
      <c r="P133" s="1"/>
      <c r="Q133" s="1"/>
      <c r="R133" s="1"/>
      <c r="S133" s="1"/>
      <c r="T133" s="1"/>
      <c r="U133" s="1"/>
      <c r="V133" s="1"/>
      <c r="W133" s="1"/>
      <c r="X133" s="1"/>
    </row>
    <row r="134" spans="2:24" ht="12.75" customHeight="1" hidden="1">
      <c r="B134" s="7"/>
      <c r="C134" s="4"/>
      <c r="E134" s="4"/>
      <c r="F134" s="4"/>
      <c r="H134" s="3"/>
      <c r="I134" s="1"/>
      <c r="J134" s="1"/>
      <c r="K134" s="1"/>
      <c r="L134" s="1"/>
      <c r="M134" s="1"/>
      <c r="N134" s="1"/>
      <c r="O134" s="1"/>
      <c r="P134" s="1"/>
      <c r="Q134" s="1"/>
      <c r="R134" s="1"/>
      <c r="S134" s="1"/>
      <c r="T134" s="1"/>
      <c r="U134" s="1"/>
      <c r="V134" s="1"/>
      <c r="W134" s="1"/>
      <c r="X134" s="1"/>
    </row>
    <row r="135" spans="2:24" ht="12.75" customHeight="1" hidden="1">
      <c r="B135" s="7"/>
      <c r="C135" s="4"/>
      <c r="E135" s="4"/>
      <c r="F135" s="4"/>
      <c r="H135" s="3"/>
      <c r="I135" s="1"/>
      <c r="J135" s="1"/>
      <c r="K135" s="1"/>
      <c r="L135" s="1"/>
      <c r="M135" s="1"/>
      <c r="N135" s="1"/>
      <c r="O135" s="1"/>
      <c r="P135" s="1"/>
      <c r="Q135" s="1"/>
      <c r="R135" s="1"/>
      <c r="S135" s="1"/>
      <c r="T135" s="1"/>
      <c r="U135" s="1"/>
      <c r="V135" s="1"/>
      <c r="W135" s="1"/>
      <c r="X135" s="1"/>
    </row>
    <row r="136" spans="2:24" ht="12.75" customHeight="1" hidden="1">
      <c r="B136" s="7"/>
      <c r="C136" s="4"/>
      <c r="E136" s="4"/>
      <c r="F136" s="4"/>
      <c r="H136" s="3"/>
      <c r="I136" s="1"/>
      <c r="J136" s="1"/>
      <c r="K136" s="1"/>
      <c r="L136" s="1"/>
      <c r="M136" s="1"/>
      <c r="N136" s="1"/>
      <c r="O136" s="1"/>
      <c r="P136" s="1"/>
      <c r="Q136" s="1"/>
      <c r="R136" s="1"/>
      <c r="S136" s="1"/>
      <c r="T136" s="1"/>
      <c r="U136" s="1"/>
      <c r="V136" s="1"/>
      <c r="W136" s="1"/>
      <c r="X136" s="1"/>
    </row>
    <row r="137" spans="2:24" ht="12.75" customHeight="1" hidden="1">
      <c r="B137" s="7"/>
      <c r="C137" s="4"/>
      <c r="E137" s="4"/>
      <c r="F137" s="4"/>
      <c r="H137" s="3"/>
      <c r="I137" s="1"/>
      <c r="J137" s="1"/>
      <c r="K137" s="1"/>
      <c r="L137" s="1"/>
      <c r="M137" s="1"/>
      <c r="N137" s="1"/>
      <c r="O137" s="1"/>
      <c r="P137" s="1"/>
      <c r="Q137" s="1"/>
      <c r="R137" s="1"/>
      <c r="S137" s="1"/>
      <c r="T137" s="1"/>
      <c r="U137" s="1"/>
      <c r="V137" s="1"/>
      <c r="W137" s="1"/>
      <c r="X137" s="1"/>
    </row>
    <row r="138" spans="2:24" ht="12.75" customHeight="1" hidden="1">
      <c r="B138" s="7"/>
      <c r="C138" s="4"/>
      <c r="E138" s="4"/>
      <c r="F138" s="4"/>
      <c r="H138" s="3"/>
      <c r="I138" s="1"/>
      <c r="J138" s="1"/>
      <c r="K138" s="1"/>
      <c r="L138" s="1"/>
      <c r="M138" s="1"/>
      <c r="N138" s="1"/>
      <c r="O138" s="1"/>
      <c r="P138" s="1"/>
      <c r="Q138" s="1"/>
      <c r="R138" s="1"/>
      <c r="S138" s="1"/>
      <c r="T138" s="1"/>
      <c r="U138" s="1"/>
      <c r="V138" s="1"/>
      <c r="W138" s="1"/>
      <c r="X138" s="1"/>
    </row>
    <row r="139" spans="2:24" ht="12.75" customHeight="1" hidden="1">
      <c r="B139" s="7"/>
      <c r="C139" s="4"/>
      <c r="E139" s="4"/>
      <c r="F139" s="4"/>
      <c r="H139" s="3"/>
      <c r="I139" s="1"/>
      <c r="J139" s="1"/>
      <c r="K139" s="1"/>
      <c r="L139" s="1"/>
      <c r="M139" s="1"/>
      <c r="N139" s="1"/>
      <c r="O139" s="1"/>
      <c r="P139" s="1"/>
      <c r="Q139" s="1"/>
      <c r="R139" s="1"/>
      <c r="S139" s="1"/>
      <c r="T139" s="1"/>
      <c r="U139" s="1"/>
      <c r="V139" s="1"/>
      <c r="W139" s="1"/>
      <c r="X139" s="1"/>
    </row>
    <row r="140" ht="15" hidden="1"/>
    <row r="141" ht="15" hidden="1"/>
    <row r="142" ht="15" hidden="1"/>
    <row r="143" ht="15" hidden="1"/>
    <row r="144" ht="15" hidden="1"/>
    <row r="145" ht="15" hidden="1"/>
    <row r="146" ht="15" hidden="1"/>
  </sheetData>
  <sheetProtection sheet="1" objects="1" scenarios="1"/>
  <mergeCells count="48">
    <mergeCell ref="C49:F49"/>
    <mergeCell ref="C50:F50"/>
    <mergeCell ref="A1:F2"/>
    <mergeCell ref="C45:F45"/>
    <mergeCell ref="C46:F46"/>
    <mergeCell ref="C47:F47"/>
    <mergeCell ref="C48:F48"/>
    <mergeCell ref="C38:F38"/>
    <mergeCell ref="C39:F39"/>
    <mergeCell ref="C40:F40"/>
    <mergeCell ref="C41:F41"/>
    <mergeCell ref="C42:F42"/>
    <mergeCell ref="C43:F43"/>
    <mergeCell ref="C44:F44"/>
    <mergeCell ref="C55:F55"/>
    <mergeCell ref="C51:F51"/>
    <mergeCell ref="C52:F52"/>
    <mergeCell ref="C53:F53"/>
    <mergeCell ref="C54:F54"/>
    <mergeCell ref="C15:F15"/>
    <mergeCell ref="G31:G33"/>
    <mergeCell ref="G34:G35"/>
    <mergeCell ref="C14:F14"/>
    <mergeCell ref="C24:F24"/>
    <mergeCell ref="C4:F4"/>
    <mergeCell ref="C6:F6"/>
    <mergeCell ref="C8:F8"/>
    <mergeCell ref="C9:F9"/>
    <mergeCell ref="C10:F10"/>
    <mergeCell ref="C5:F5"/>
    <mergeCell ref="C27:F27"/>
    <mergeCell ref="C16:F16"/>
    <mergeCell ref="C17:F17"/>
    <mergeCell ref="C20:F20"/>
    <mergeCell ref="C19:F19"/>
    <mergeCell ref="C21:F21"/>
    <mergeCell ref="C26:F26"/>
    <mergeCell ref="C25:F25"/>
    <mergeCell ref="A3:G3"/>
    <mergeCell ref="A7:G7"/>
    <mergeCell ref="A28:G28"/>
    <mergeCell ref="C57:F57"/>
    <mergeCell ref="A22:G22"/>
    <mergeCell ref="C13:F13"/>
    <mergeCell ref="C56:F56"/>
    <mergeCell ref="G36:G55"/>
    <mergeCell ref="C36:F36"/>
    <mergeCell ref="C37:F37"/>
  </mergeCells>
  <conditionalFormatting sqref="F29">
    <cfRule type="expression" priority="1" dxfId="0" stopIfTrue="1">
      <formula>$C$29=INDEX(CharTyp,1)</formula>
    </cfRule>
  </conditionalFormatting>
  <conditionalFormatting sqref="D29:E29">
    <cfRule type="expression" priority="2" dxfId="1" stopIfTrue="1">
      <formula>$C$29=INDEX(CharTyp,1)</formula>
    </cfRule>
  </conditionalFormatting>
  <dataValidations count="9">
    <dataValidation type="list" allowBlank="1" showInputMessage="1" showErrorMessage="1" sqref="C30">
      <formula1>Rassen</formula1>
    </dataValidation>
    <dataValidation type="list" allowBlank="1" showInputMessage="1" showErrorMessage="1" sqref="C11 C18">
      <formula1>jn</formula1>
    </dataValidation>
    <dataValidation type="list" allowBlank="1" showInputMessage="1" showErrorMessage="1" sqref="C31:C33">
      <formula1>Klassen</formula1>
    </dataValidation>
    <dataValidation type="list" allowBlank="1" showInputMessage="1" showErrorMessage="1" sqref="F31:F33">
      <formula1>Stufe</formula1>
    </dataValidation>
    <dataValidation type="list" allowBlank="1" showInputMessage="1" showErrorMessage="1" sqref="C12">
      <formula1>Familien</formula1>
    </dataValidation>
    <dataValidation type="list" allowBlank="1" showInputMessage="1" showErrorMessage="1" sqref="C23">
      <formula1>Gilden</formula1>
    </dataValidation>
    <dataValidation type="list" allowBlank="1" showInputMessage="1" showErrorMessage="1" sqref="C29 F18">
      <formula1>CharTyp</formula1>
    </dataValidation>
    <dataValidation type="list" allowBlank="1" showInputMessage="1" showErrorMessage="1" sqref="C36:C55">
      <formula1>Fähigkeiten</formula1>
    </dataValidation>
    <dataValidation type="whole" allowBlank="1" showInputMessage="1" showErrorMessage="1" sqref="C34:C35">
      <formula1>0</formula1>
      <formula2>100</formula2>
    </dataValidation>
  </dataValidations>
  <printOptions/>
  <pageMargins left="0.75" right="0.75" top="1" bottom="1" header="0.5" footer="0.5"/>
  <pageSetup fitToHeight="0" fitToWidth="0"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2:F68"/>
  <sheetViews>
    <sheetView workbookViewId="0" topLeftCell="A1">
      <selection activeCell="E34" sqref="E34"/>
    </sheetView>
  </sheetViews>
  <sheetFormatPr defaultColWidth="11.421875" defaultRowHeight="12.75"/>
  <cols>
    <col min="1" max="1" width="23.140625" style="0" customWidth="1"/>
    <col min="2" max="2" width="12.8515625" style="0" bestFit="1" customWidth="1"/>
    <col min="3" max="3" width="13.28125" style="0" bestFit="1" customWidth="1"/>
    <col min="4" max="4" width="12.00390625" style="0" bestFit="1" customWidth="1"/>
    <col min="5" max="5" width="12.421875" style="0" bestFit="1" customWidth="1"/>
    <col min="6" max="6" width="28.421875" style="0" bestFit="1" customWidth="1"/>
  </cols>
  <sheetData>
    <row r="2" spans="1:6" ht="12.75">
      <c r="A2" s="11" t="s">
        <v>8</v>
      </c>
      <c r="B2" s="11" t="s">
        <v>86</v>
      </c>
      <c r="C2" s="11" t="s">
        <v>87</v>
      </c>
      <c r="D2" s="11" t="s">
        <v>88</v>
      </c>
      <c r="E2" s="11" t="s">
        <v>89</v>
      </c>
      <c r="F2" s="11" t="s">
        <v>386</v>
      </c>
    </row>
    <row r="3" spans="1:6" ht="12.75">
      <c r="A3" s="9" t="s">
        <v>90</v>
      </c>
      <c r="B3" s="16">
        <v>8</v>
      </c>
      <c r="C3" s="16">
        <v>3</v>
      </c>
      <c r="D3" s="16">
        <v>17</v>
      </c>
      <c r="E3" s="17">
        <v>30</v>
      </c>
      <c r="F3" s="9" t="s">
        <v>387</v>
      </c>
    </row>
    <row r="4" spans="1:6" ht="12.75">
      <c r="A4" s="10" t="s">
        <v>91</v>
      </c>
      <c r="B4" s="18">
        <v>9</v>
      </c>
      <c r="C4" s="18">
        <v>2</v>
      </c>
      <c r="D4" s="18">
        <v>20</v>
      </c>
      <c r="E4" s="19">
        <v>20</v>
      </c>
      <c r="F4" s="10" t="s">
        <v>387</v>
      </c>
    </row>
    <row r="5" spans="1:6" ht="12.75">
      <c r="A5" s="10" t="s">
        <v>9</v>
      </c>
      <c r="B5" s="18">
        <v>9</v>
      </c>
      <c r="C5" s="18">
        <v>2</v>
      </c>
      <c r="D5" s="18">
        <v>18</v>
      </c>
      <c r="E5" s="19">
        <v>25</v>
      </c>
      <c r="F5" s="10" t="s">
        <v>387</v>
      </c>
    </row>
    <row r="6" spans="1:6" ht="12.75">
      <c r="A6" s="10" t="s">
        <v>12</v>
      </c>
      <c r="B6" s="18">
        <v>12</v>
      </c>
      <c r="C6" s="18">
        <v>0</v>
      </c>
      <c r="D6" s="18">
        <v>26</v>
      </c>
      <c r="E6" s="19">
        <v>10</v>
      </c>
      <c r="F6" s="10" t="s">
        <v>388</v>
      </c>
    </row>
    <row r="7" spans="1:6" ht="12.75">
      <c r="A7" s="10" t="s">
        <v>11</v>
      </c>
      <c r="B7" s="18">
        <v>10</v>
      </c>
      <c r="C7" s="18">
        <v>1</v>
      </c>
      <c r="D7" s="18">
        <v>22</v>
      </c>
      <c r="E7" s="19">
        <v>20</v>
      </c>
      <c r="F7" s="10" t="s">
        <v>389</v>
      </c>
    </row>
    <row r="8" spans="1:6" ht="12.75">
      <c r="A8" s="12" t="s">
        <v>10</v>
      </c>
      <c r="B8" s="20">
        <v>10</v>
      </c>
      <c r="C8" s="20">
        <v>1</v>
      </c>
      <c r="D8" s="20">
        <v>22</v>
      </c>
      <c r="E8" s="21">
        <v>20</v>
      </c>
      <c r="F8" s="12" t="s">
        <v>390</v>
      </c>
    </row>
    <row r="10" spans="1:3" ht="12.75">
      <c r="A10" s="11" t="s">
        <v>18</v>
      </c>
      <c r="B10" s="11" t="s">
        <v>92</v>
      </c>
      <c r="C10" s="11" t="s">
        <v>93</v>
      </c>
    </row>
    <row r="11" spans="1:3" ht="12.75">
      <c r="A11" s="9" t="s">
        <v>374</v>
      </c>
      <c r="B11" s="16">
        <v>0</v>
      </c>
      <c r="C11" s="17">
        <v>3</v>
      </c>
    </row>
    <row r="12" spans="1:3" ht="12.75">
      <c r="A12" s="10" t="s">
        <v>375</v>
      </c>
      <c r="B12" s="18">
        <v>1</v>
      </c>
      <c r="C12" s="19">
        <v>2</v>
      </c>
    </row>
    <row r="13" spans="1:3" ht="12.75">
      <c r="A13" s="10" t="s">
        <v>376</v>
      </c>
      <c r="B13" s="18">
        <v>2</v>
      </c>
      <c r="C13" s="19">
        <v>1</v>
      </c>
    </row>
    <row r="14" spans="1:3" ht="12.75">
      <c r="A14" s="10" t="s">
        <v>377</v>
      </c>
      <c r="B14" s="18">
        <v>1</v>
      </c>
      <c r="C14" s="19">
        <v>2</v>
      </c>
    </row>
    <row r="15" spans="1:3" ht="12.75">
      <c r="A15" s="10" t="s">
        <v>378</v>
      </c>
      <c r="B15" s="18">
        <v>3</v>
      </c>
      <c r="C15" s="19">
        <v>0</v>
      </c>
    </row>
    <row r="16" spans="1:3" ht="12.75">
      <c r="A16" s="10" t="s">
        <v>379</v>
      </c>
      <c r="B16" s="18">
        <v>0</v>
      </c>
      <c r="C16" s="19">
        <v>3</v>
      </c>
    </row>
    <row r="17" spans="1:3" ht="12.75">
      <c r="A17" s="10" t="s">
        <v>380</v>
      </c>
      <c r="B17" s="18">
        <v>1</v>
      </c>
      <c r="C17" s="19">
        <v>2</v>
      </c>
    </row>
    <row r="18" spans="1:3" ht="12.75">
      <c r="A18" s="12" t="s">
        <v>365</v>
      </c>
      <c r="B18" s="20">
        <v>2</v>
      </c>
      <c r="C18" s="21">
        <v>1</v>
      </c>
    </row>
    <row r="20" ht="12.75">
      <c r="A20" s="11" t="s">
        <v>19</v>
      </c>
    </row>
    <row r="21" ht="12.75">
      <c r="A21" s="9" t="s">
        <v>15</v>
      </c>
    </row>
    <row r="22" ht="12.75">
      <c r="A22" s="12" t="s">
        <v>16</v>
      </c>
    </row>
    <row r="24" ht="12.75">
      <c r="A24" s="11" t="s">
        <v>20</v>
      </c>
    </row>
    <row r="25" ht="12.75">
      <c r="A25" s="9">
        <v>0</v>
      </c>
    </row>
    <row r="26" ht="12.75">
      <c r="A26" s="10">
        <v>1</v>
      </c>
    </row>
    <row r="27" ht="12.75">
      <c r="A27" s="10">
        <v>2</v>
      </c>
    </row>
    <row r="28" ht="12.75">
      <c r="A28" s="10">
        <v>3</v>
      </c>
    </row>
    <row r="29" ht="12.75">
      <c r="A29" s="10">
        <v>4</v>
      </c>
    </row>
    <row r="30" ht="12.75">
      <c r="A30" s="10">
        <v>5</v>
      </c>
    </row>
    <row r="31" ht="12.75">
      <c r="A31" s="10">
        <v>6</v>
      </c>
    </row>
    <row r="32" ht="12.75">
      <c r="A32" s="10">
        <v>7</v>
      </c>
    </row>
    <row r="33" ht="12.75">
      <c r="A33" s="10">
        <v>8</v>
      </c>
    </row>
    <row r="34" ht="12.75">
      <c r="A34" s="10">
        <v>9</v>
      </c>
    </row>
    <row r="35" ht="12.75">
      <c r="A35" s="12">
        <v>10</v>
      </c>
    </row>
    <row r="37" ht="12.75">
      <c r="A37" s="11" t="s">
        <v>34</v>
      </c>
    </row>
    <row r="38" ht="12.75">
      <c r="A38" s="9" t="s">
        <v>35</v>
      </c>
    </row>
    <row r="39" ht="12.75">
      <c r="A39" s="10" t="s">
        <v>36</v>
      </c>
    </row>
    <row r="40" ht="12.75">
      <c r="A40" s="10" t="s">
        <v>37</v>
      </c>
    </row>
    <row r="41" ht="12.75">
      <c r="A41" s="10" t="s">
        <v>38</v>
      </c>
    </row>
    <row r="42" ht="12.75">
      <c r="A42" s="10" t="s">
        <v>39</v>
      </c>
    </row>
    <row r="43" ht="12.75">
      <c r="A43" s="10" t="s">
        <v>40</v>
      </c>
    </row>
    <row r="44" ht="12.75">
      <c r="A44" s="10" t="s">
        <v>41</v>
      </c>
    </row>
    <row r="45" ht="12.75">
      <c r="A45" s="10" t="s">
        <v>42</v>
      </c>
    </row>
    <row r="46" ht="12.75">
      <c r="A46" s="10" t="s">
        <v>43</v>
      </c>
    </row>
    <row r="47" ht="12.75">
      <c r="A47" s="10" t="s">
        <v>44</v>
      </c>
    </row>
    <row r="48" ht="12.75">
      <c r="A48" s="10" t="s">
        <v>45</v>
      </c>
    </row>
    <row r="49" ht="12.75">
      <c r="A49" s="10" t="s">
        <v>46</v>
      </c>
    </row>
    <row r="50" ht="12.75">
      <c r="A50" s="12" t="s">
        <v>47</v>
      </c>
    </row>
    <row r="52" ht="12.75">
      <c r="A52" s="11" t="s">
        <v>33</v>
      </c>
    </row>
    <row r="53" ht="12.75">
      <c r="A53" s="9" t="s">
        <v>67</v>
      </c>
    </row>
    <row r="54" ht="12.75">
      <c r="A54" s="10" t="s">
        <v>76</v>
      </c>
    </row>
    <row r="55" ht="12.75">
      <c r="A55" s="10" t="s">
        <v>75</v>
      </c>
    </row>
    <row r="56" ht="12.75">
      <c r="A56" s="10" t="s">
        <v>71</v>
      </c>
    </row>
    <row r="57" ht="12.75">
      <c r="A57" s="10" t="s">
        <v>73</v>
      </c>
    </row>
    <row r="58" ht="12.75">
      <c r="A58" s="10" t="s">
        <v>17</v>
      </c>
    </row>
    <row r="59" ht="12.75">
      <c r="A59" s="10" t="s">
        <v>68</v>
      </c>
    </row>
    <row r="60" ht="12.75">
      <c r="A60" s="10" t="s">
        <v>72</v>
      </c>
    </row>
    <row r="61" ht="12.75">
      <c r="A61" s="10" t="s">
        <v>70</v>
      </c>
    </row>
    <row r="62" ht="12.75">
      <c r="A62" s="10" t="s">
        <v>69</v>
      </c>
    </row>
    <row r="63" ht="12.75">
      <c r="A63" s="12" t="s">
        <v>74</v>
      </c>
    </row>
    <row r="65" ht="12.75">
      <c r="A65" s="11" t="s">
        <v>77</v>
      </c>
    </row>
    <row r="66" ht="12.75">
      <c r="A66" s="9" t="s">
        <v>382</v>
      </c>
    </row>
    <row r="67" ht="12.75">
      <c r="A67" s="10" t="s">
        <v>383</v>
      </c>
    </row>
    <row r="68" ht="12.75">
      <c r="A68" s="12" t="s">
        <v>384</v>
      </c>
    </row>
  </sheetData>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P333"/>
  <sheetViews>
    <sheetView workbookViewId="0" topLeftCell="A1">
      <pane xSplit="1" ySplit="3" topLeftCell="B59" activePane="bottomRight" state="frozen"/>
      <selection pane="topLeft" activeCell="A1" sqref="A1"/>
      <selection pane="topRight" activeCell="B1" sqref="B1"/>
      <selection pane="bottomLeft" activeCell="A4" sqref="A4"/>
      <selection pane="bottomRight" activeCell="P90" sqref="P90"/>
    </sheetView>
  </sheetViews>
  <sheetFormatPr defaultColWidth="11.421875" defaultRowHeight="12.75"/>
  <cols>
    <col min="1" max="1" width="5.8515625" style="23" customWidth="1"/>
    <col min="2" max="3" width="22.140625" style="0" customWidth="1"/>
    <col min="4" max="4" width="5.7109375" style="23" bestFit="1" customWidth="1"/>
    <col min="5" max="5" width="10.140625" style="23" customWidth="1"/>
    <col min="6" max="6" width="8.7109375" style="23" bestFit="1" customWidth="1"/>
    <col min="7" max="7" width="5.140625" style="23" bestFit="1" customWidth="1"/>
    <col min="8" max="8" width="7.00390625" style="23" bestFit="1" customWidth="1"/>
    <col min="9" max="9" width="7.7109375" style="23" bestFit="1" customWidth="1"/>
    <col min="10" max="10" width="7.28125" style="23" bestFit="1" customWidth="1"/>
    <col min="11" max="11" width="8.00390625" style="23" bestFit="1" customWidth="1"/>
    <col min="12" max="12" width="11.00390625" style="23" bestFit="1" customWidth="1"/>
    <col min="13" max="13" width="9.28125" style="23" customWidth="1"/>
    <col min="14" max="14" width="40.28125" style="0" bestFit="1" customWidth="1"/>
    <col min="15" max="15" width="5.8515625" style="0" customWidth="1"/>
    <col min="16" max="16" width="40.28125" style="0" bestFit="1" customWidth="1"/>
  </cols>
  <sheetData>
    <row r="1" spans="5:14" ht="12.75">
      <c r="E1" s="26" t="s">
        <v>143</v>
      </c>
      <c r="N1" s="11" t="s">
        <v>370</v>
      </c>
    </row>
    <row r="2" spans="5:14" ht="12.75">
      <c r="E2" s="23">
        <f>IF(OR(Eingabeformular!$C$31=E3,Eingabeformular!$C$32=E3,Eingabeformular!$C$33=E3),1,0)</f>
        <v>0</v>
      </c>
      <c r="F2" s="23">
        <f>IF(OR(Eingabeformular!$C$31=F3,Eingabeformular!$C$32=F3,Eingabeformular!$C$33=F3),1,0)</f>
        <v>0</v>
      </c>
      <c r="G2" s="23">
        <f>IF(OR(Eingabeformular!$C$31=G3,Eingabeformular!$C$32=G3,Eingabeformular!$C$33=G3),1,0)</f>
        <v>0</v>
      </c>
      <c r="H2" s="23">
        <f>IF(OR(Eingabeformular!$C$31=H3,Eingabeformular!$C$32=H3,Eingabeformular!$C$33=H3),1,0)</f>
        <v>0</v>
      </c>
      <c r="I2" s="23">
        <f>IF(OR(Eingabeformular!$C$31=I3,Eingabeformular!$C$32=I3,Eingabeformular!$C$33=I3),1,0)</f>
        <v>0</v>
      </c>
      <c r="J2" s="23">
        <f>IF(OR(Eingabeformular!$C$31=J3,Eingabeformular!$C$32=J3,Eingabeformular!$C$33=J3),1,0)</f>
        <v>0</v>
      </c>
      <c r="K2" s="23">
        <f>IF(OR(Eingabeformular!$C$31=K3,Eingabeformular!$C$32=K3,Eingabeformular!$C$33=K3),1,0)</f>
        <v>0</v>
      </c>
      <c r="L2" s="23">
        <f>IF(OR(Eingabeformular!$C$31=L3,Eingabeformular!$C$32=L3,Eingabeformular!$C$33=L3),1,0)</f>
        <v>0</v>
      </c>
      <c r="M2" s="24" t="s">
        <v>371</v>
      </c>
      <c r="N2" s="23">
        <f>ROWS($N$4:$N$333)-COUNTBLANK($N$4:$N$333)</f>
        <v>0</v>
      </c>
    </row>
    <row r="3" spans="1:16" ht="12.75">
      <c r="A3" s="24" t="s">
        <v>142</v>
      </c>
      <c r="B3" s="22" t="s">
        <v>140</v>
      </c>
      <c r="C3" s="22" t="s">
        <v>141</v>
      </c>
      <c r="D3" s="25" t="s">
        <v>20</v>
      </c>
      <c r="E3" s="25" t="str">
        <f>INDEX(Klassen,COLUMNS($E$1:E1))</f>
        <v>Alchemist (A)</v>
      </c>
      <c r="F3" s="25" t="str">
        <f>INDEX(Klassen,COLUMNS($E$1:F1))</f>
        <v>Barde (B)</v>
      </c>
      <c r="G3" s="25" t="str">
        <f>INDEX(Klassen,COLUMNS($E$1:G1))</f>
        <v>Dieb (Di)</v>
      </c>
      <c r="H3" s="25" t="str">
        <f>INDEX(Klassen,COLUMNS($E$1:H1))</f>
        <v>Druide (D)</v>
      </c>
      <c r="I3" s="25" t="str">
        <f>INDEX(Klassen,COLUMNS($E$1:I1))</f>
        <v>Krieger (K)</v>
      </c>
      <c r="J3" s="25" t="str">
        <f>INDEX(Klassen,COLUMNS($E$1:J1))</f>
        <v>Magier (M)</v>
      </c>
      <c r="K3" s="25" t="str">
        <f>INDEX(Klassen,COLUMNS($E$1:K1))</f>
        <v>Priester (P)</v>
      </c>
      <c r="L3" s="25" t="str">
        <f>INDEX(Klassen,COLUMNS($E$1:L1))</f>
        <v>Waldläufer (W)</v>
      </c>
      <c r="M3" s="25">
        <v>0</v>
      </c>
      <c r="N3" s="27" t="s">
        <v>144</v>
      </c>
      <c r="O3" s="27"/>
      <c r="P3" s="27" t="s">
        <v>369</v>
      </c>
    </row>
    <row r="4" spans="1:16" ht="12.75">
      <c r="A4" s="23">
        <v>1</v>
      </c>
      <c r="B4" t="s">
        <v>350</v>
      </c>
      <c r="C4" t="s">
        <v>99</v>
      </c>
      <c r="D4" s="23">
        <v>1</v>
      </c>
      <c r="E4" s="23">
        <v>1</v>
      </c>
      <c r="M4" s="23">
        <f aca="true" t="shared" si="0" ref="M4:M68">IF(N4="",M3,M3+1)</f>
        <v>0</v>
      </c>
      <c r="N4" s="9">
        <f>IF(SUMPRODUCT($E$2:$L$2,E4:L4)&gt;0,B4&amp;": "&amp;C4&amp;" ("&amp;D4&amp;")","")</f>
      </c>
      <c r="O4" s="16"/>
      <c r="P4" s="9" t="e">
        <f>VLOOKUP(A4,$M$4:$N$333,2,)</f>
        <v>#N/A</v>
      </c>
    </row>
    <row r="5" spans="1:16" ht="12.75">
      <c r="A5" s="23">
        <v>2</v>
      </c>
      <c r="B5" t="s">
        <v>350</v>
      </c>
      <c r="C5" t="s">
        <v>103</v>
      </c>
      <c r="D5" s="23">
        <v>2</v>
      </c>
      <c r="E5" s="23">
        <v>1</v>
      </c>
      <c r="M5" s="23">
        <f t="shared" si="0"/>
        <v>0</v>
      </c>
      <c r="N5" s="10">
        <f aca="true" t="shared" si="1" ref="N5:N68">IF(SUMPRODUCT($E$2:$L$2,E5:L5)&gt;0,B5&amp;": "&amp;C5&amp;" ("&amp;D5&amp;")","")</f>
      </c>
      <c r="O5" s="18"/>
      <c r="P5" s="10" t="e">
        <f aca="true" t="shared" si="2" ref="P5:P68">VLOOKUP(A5,$M$4:$N$333,2,)</f>
        <v>#N/A</v>
      </c>
    </row>
    <row r="6" spans="1:16" ht="12.75">
      <c r="A6" s="23">
        <v>3</v>
      </c>
      <c r="B6" t="s">
        <v>350</v>
      </c>
      <c r="C6" t="s">
        <v>107</v>
      </c>
      <c r="D6" s="23">
        <v>3</v>
      </c>
      <c r="E6" s="23">
        <v>1</v>
      </c>
      <c r="M6" s="23">
        <f t="shared" si="0"/>
        <v>0</v>
      </c>
      <c r="N6" s="10">
        <f t="shared" si="1"/>
      </c>
      <c r="O6" s="18"/>
      <c r="P6" s="10" t="e">
        <f t="shared" si="2"/>
        <v>#N/A</v>
      </c>
    </row>
    <row r="7" spans="1:16" ht="12.75">
      <c r="A7" s="23">
        <v>4</v>
      </c>
      <c r="B7" t="s">
        <v>350</v>
      </c>
      <c r="C7" t="s">
        <v>111</v>
      </c>
      <c r="D7" s="23">
        <v>3</v>
      </c>
      <c r="E7" s="23">
        <v>1</v>
      </c>
      <c r="M7" s="23">
        <f t="shared" si="0"/>
        <v>0</v>
      </c>
      <c r="N7" s="10">
        <f t="shared" si="1"/>
      </c>
      <c r="O7" s="18"/>
      <c r="P7" s="10" t="e">
        <f t="shared" si="2"/>
        <v>#N/A</v>
      </c>
    </row>
    <row r="8" spans="1:16" ht="12.75">
      <c r="A8" s="23">
        <v>5</v>
      </c>
      <c r="B8" t="s">
        <v>350</v>
      </c>
      <c r="C8" t="s">
        <v>112</v>
      </c>
      <c r="D8" s="23">
        <v>4</v>
      </c>
      <c r="E8" s="23">
        <v>1</v>
      </c>
      <c r="M8" s="23">
        <f t="shared" si="0"/>
        <v>0</v>
      </c>
      <c r="N8" s="10">
        <f t="shared" si="1"/>
      </c>
      <c r="O8" s="18"/>
      <c r="P8" s="10" t="e">
        <f t="shared" si="2"/>
        <v>#N/A</v>
      </c>
    </row>
    <row r="9" spans="1:16" ht="12.75">
      <c r="A9" s="23">
        <v>6</v>
      </c>
      <c r="B9" t="s">
        <v>351</v>
      </c>
      <c r="C9" t="s">
        <v>100</v>
      </c>
      <c r="D9" s="23">
        <v>1</v>
      </c>
      <c r="E9" s="23">
        <v>1</v>
      </c>
      <c r="M9" s="23">
        <f t="shared" si="0"/>
        <v>0</v>
      </c>
      <c r="N9" s="10">
        <f t="shared" si="1"/>
      </c>
      <c r="O9" s="18"/>
      <c r="P9" s="10" t="e">
        <f t="shared" si="2"/>
        <v>#N/A</v>
      </c>
    </row>
    <row r="10" spans="1:16" ht="12.75">
      <c r="A10" s="23">
        <v>7</v>
      </c>
      <c r="B10" t="s">
        <v>351</v>
      </c>
      <c r="C10" t="s">
        <v>98</v>
      </c>
      <c r="D10" s="23">
        <v>2</v>
      </c>
      <c r="E10" s="23">
        <v>1</v>
      </c>
      <c r="M10" s="23">
        <f t="shared" si="0"/>
        <v>0</v>
      </c>
      <c r="N10" s="10">
        <f t="shared" si="1"/>
      </c>
      <c r="O10" s="18"/>
      <c r="P10" s="10" t="e">
        <f t="shared" si="2"/>
        <v>#N/A</v>
      </c>
    </row>
    <row r="11" spans="1:16" ht="12.75">
      <c r="A11" s="23">
        <v>8</v>
      </c>
      <c r="B11" t="s">
        <v>351</v>
      </c>
      <c r="C11" t="s">
        <v>108</v>
      </c>
      <c r="D11" s="23">
        <v>3</v>
      </c>
      <c r="E11" s="23">
        <v>1</v>
      </c>
      <c r="M11" s="23">
        <f t="shared" si="0"/>
        <v>0</v>
      </c>
      <c r="N11" s="10">
        <f t="shared" si="1"/>
      </c>
      <c r="O11" s="18"/>
      <c r="P11" s="10" t="e">
        <f t="shared" si="2"/>
        <v>#N/A</v>
      </c>
    </row>
    <row r="12" spans="1:16" ht="12.75">
      <c r="A12" s="23">
        <v>9</v>
      </c>
      <c r="B12" t="s">
        <v>182</v>
      </c>
      <c r="C12" t="s">
        <v>101</v>
      </c>
      <c r="D12" s="23">
        <v>1</v>
      </c>
      <c r="E12" s="23">
        <v>1</v>
      </c>
      <c r="M12" s="23">
        <f t="shared" si="0"/>
        <v>0</v>
      </c>
      <c r="N12" s="10">
        <f t="shared" si="1"/>
      </c>
      <c r="O12" s="18"/>
      <c r="P12" s="10" t="e">
        <f t="shared" si="2"/>
        <v>#N/A</v>
      </c>
    </row>
    <row r="13" spans="1:16" ht="12.75">
      <c r="A13" s="23">
        <v>10</v>
      </c>
      <c r="B13" t="s">
        <v>182</v>
      </c>
      <c r="C13" t="s">
        <v>104</v>
      </c>
      <c r="D13" s="23">
        <v>2</v>
      </c>
      <c r="E13" s="23">
        <v>1</v>
      </c>
      <c r="M13" s="23">
        <f t="shared" si="0"/>
        <v>0</v>
      </c>
      <c r="N13" s="10">
        <f t="shared" si="1"/>
      </c>
      <c r="O13" s="18"/>
      <c r="P13" s="10" t="e">
        <f t="shared" si="2"/>
        <v>#N/A</v>
      </c>
    </row>
    <row r="14" spans="1:16" ht="12.75">
      <c r="A14" s="23">
        <v>11</v>
      </c>
      <c r="B14" t="s">
        <v>182</v>
      </c>
      <c r="C14" t="s">
        <v>109</v>
      </c>
      <c r="D14" s="23">
        <v>3</v>
      </c>
      <c r="E14" s="23">
        <v>1</v>
      </c>
      <c r="M14" s="23">
        <f t="shared" si="0"/>
        <v>0</v>
      </c>
      <c r="N14" s="10">
        <f t="shared" si="1"/>
      </c>
      <c r="O14" s="18"/>
      <c r="P14" s="10" t="e">
        <f t="shared" si="2"/>
        <v>#N/A</v>
      </c>
    </row>
    <row r="15" spans="1:16" ht="12.75">
      <c r="A15" s="23">
        <v>12</v>
      </c>
      <c r="B15" t="s">
        <v>352</v>
      </c>
      <c r="C15" t="s">
        <v>102</v>
      </c>
      <c r="D15" s="23">
        <v>1</v>
      </c>
      <c r="E15" s="23">
        <v>1</v>
      </c>
      <c r="M15" s="23">
        <f t="shared" si="0"/>
        <v>0</v>
      </c>
      <c r="N15" s="10">
        <f t="shared" si="1"/>
      </c>
      <c r="O15" s="18"/>
      <c r="P15" s="10" t="e">
        <f t="shared" si="2"/>
        <v>#N/A</v>
      </c>
    </row>
    <row r="16" spans="1:16" ht="12.75">
      <c r="A16" s="23">
        <v>13</v>
      </c>
      <c r="B16" t="s">
        <v>352</v>
      </c>
      <c r="C16" t="s">
        <v>105</v>
      </c>
      <c r="D16" s="23">
        <v>2</v>
      </c>
      <c r="E16" s="23">
        <v>1</v>
      </c>
      <c r="M16" s="23">
        <f t="shared" si="0"/>
        <v>0</v>
      </c>
      <c r="N16" s="10">
        <f t="shared" si="1"/>
      </c>
      <c r="O16" s="18"/>
      <c r="P16" s="10" t="e">
        <f t="shared" si="2"/>
        <v>#N/A</v>
      </c>
    </row>
    <row r="17" spans="1:16" ht="12.75">
      <c r="A17" s="23">
        <v>14</v>
      </c>
      <c r="B17" t="s">
        <v>352</v>
      </c>
      <c r="C17" t="s">
        <v>106</v>
      </c>
      <c r="D17" s="23">
        <v>2</v>
      </c>
      <c r="E17" s="23">
        <v>1</v>
      </c>
      <c r="M17" s="23">
        <f t="shared" si="0"/>
        <v>0</v>
      </c>
      <c r="N17" s="10">
        <f t="shared" si="1"/>
      </c>
      <c r="O17" s="18"/>
      <c r="P17" s="10" t="e">
        <f t="shared" si="2"/>
        <v>#N/A</v>
      </c>
    </row>
    <row r="18" spans="1:16" ht="12.75">
      <c r="A18" s="23">
        <v>15</v>
      </c>
      <c r="B18" t="s">
        <v>352</v>
      </c>
      <c r="C18" t="s">
        <v>110</v>
      </c>
      <c r="D18" s="23">
        <v>3</v>
      </c>
      <c r="E18" s="23">
        <v>1</v>
      </c>
      <c r="M18" s="23">
        <f t="shared" si="0"/>
        <v>0</v>
      </c>
      <c r="N18" s="10">
        <f t="shared" si="1"/>
      </c>
      <c r="O18" s="18"/>
      <c r="P18" s="10" t="e">
        <f t="shared" si="2"/>
        <v>#N/A</v>
      </c>
    </row>
    <row r="19" spans="1:16" ht="12.75">
      <c r="A19" s="23">
        <v>16</v>
      </c>
      <c r="B19" t="s">
        <v>352</v>
      </c>
      <c r="C19" t="s">
        <v>113</v>
      </c>
      <c r="D19" s="23">
        <v>4</v>
      </c>
      <c r="E19" s="23">
        <v>1</v>
      </c>
      <c r="M19" s="23">
        <f t="shared" si="0"/>
        <v>0</v>
      </c>
      <c r="N19" s="10">
        <f t="shared" si="1"/>
      </c>
      <c r="O19" s="18"/>
      <c r="P19" s="10" t="e">
        <f t="shared" si="2"/>
        <v>#N/A</v>
      </c>
    </row>
    <row r="20" spans="1:16" ht="12.75">
      <c r="A20" s="23">
        <v>17</v>
      </c>
      <c r="B20" s="29" t="s">
        <v>353</v>
      </c>
      <c r="C20" t="s">
        <v>269</v>
      </c>
      <c r="D20" s="23">
        <v>2</v>
      </c>
      <c r="E20" s="23">
        <v>2</v>
      </c>
      <c r="M20" s="23">
        <f t="shared" si="0"/>
        <v>0</v>
      </c>
      <c r="N20" s="10">
        <f t="shared" si="1"/>
      </c>
      <c r="O20" s="18"/>
      <c r="P20" s="10" t="e">
        <f t="shared" si="2"/>
        <v>#N/A</v>
      </c>
    </row>
    <row r="21" spans="1:16" ht="12.75">
      <c r="A21" s="23">
        <v>18</v>
      </c>
      <c r="B21" s="29" t="s">
        <v>353</v>
      </c>
      <c r="C21" t="s">
        <v>270</v>
      </c>
      <c r="D21" s="23">
        <v>3</v>
      </c>
      <c r="E21" s="23">
        <v>3</v>
      </c>
      <c r="M21" s="23">
        <f t="shared" si="0"/>
        <v>0</v>
      </c>
      <c r="N21" s="10">
        <f t="shared" si="1"/>
      </c>
      <c r="O21" s="18"/>
      <c r="P21" s="10" t="e">
        <f t="shared" si="2"/>
        <v>#N/A</v>
      </c>
    </row>
    <row r="22" spans="1:16" ht="12.75">
      <c r="A22" s="23">
        <v>19</v>
      </c>
      <c r="B22" t="s">
        <v>354</v>
      </c>
      <c r="C22" t="s">
        <v>147</v>
      </c>
      <c r="D22" s="23">
        <v>1</v>
      </c>
      <c r="E22" s="23">
        <v>1</v>
      </c>
      <c r="M22" s="23">
        <f t="shared" si="0"/>
        <v>0</v>
      </c>
      <c r="N22" s="10">
        <f t="shared" si="1"/>
      </c>
      <c r="O22" s="18"/>
      <c r="P22" s="10" t="e">
        <f t="shared" si="2"/>
        <v>#N/A</v>
      </c>
    </row>
    <row r="23" spans="1:16" ht="12.75">
      <c r="A23" s="23">
        <v>20</v>
      </c>
      <c r="B23" t="s">
        <v>354</v>
      </c>
      <c r="C23" t="s">
        <v>150</v>
      </c>
      <c r="D23" s="23">
        <v>2</v>
      </c>
      <c r="E23" s="23">
        <v>1</v>
      </c>
      <c r="M23" s="23">
        <f t="shared" si="0"/>
        <v>0</v>
      </c>
      <c r="N23" s="10">
        <f t="shared" si="1"/>
      </c>
      <c r="O23" s="18"/>
      <c r="P23" s="10" t="e">
        <f t="shared" si="2"/>
        <v>#N/A</v>
      </c>
    </row>
    <row r="24" spans="1:16" ht="12.75">
      <c r="A24" s="23">
        <v>21</v>
      </c>
      <c r="B24" t="s">
        <v>354</v>
      </c>
      <c r="C24" t="s">
        <v>153</v>
      </c>
      <c r="D24" s="23">
        <v>2</v>
      </c>
      <c r="E24" s="23">
        <v>1</v>
      </c>
      <c r="M24" s="23">
        <f t="shared" si="0"/>
        <v>0</v>
      </c>
      <c r="N24" s="10">
        <f t="shared" si="1"/>
      </c>
      <c r="O24" s="18"/>
      <c r="P24" s="10" t="e">
        <f t="shared" si="2"/>
        <v>#N/A</v>
      </c>
    </row>
    <row r="25" spans="1:16" ht="12.75">
      <c r="A25" s="23">
        <v>22</v>
      </c>
      <c r="B25" t="s">
        <v>354</v>
      </c>
      <c r="C25" t="s">
        <v>154</v>
      </c>
      <c r="D25" s="23">
        <v>3</v>
      </c>
      <c r="E25" s="23">
        <v>1</v>
      </c>
      <c r="M25" s="23">
        <f t="shared" si="0"/>
        <v>0</v>
      </c>
      <c r="N25" s="10">
        <f t="shared" si="1"/>
      </c>
      <c r="O25" s="18"/>
      <c r="P25" s="10" t="e">
        <f t="shared" si="2"/>
        <v>#N/A</v>
      </c>
    </row>
    <row r="26" spans="1:16" ht="12.75">
      <c r="A26" s="23">
        <v>23</v>
      </c>
      <c r="B26" t="s">
        <v>354</v>
      </c>
      <c r="C26" t="s">
        <v>145</v>
      </c>
      <c r="D26" s="23">
        <v>3</v>
      </c>
      <c r="E26" s="23">
        <v>1</v>
      </c>
      <c r="M26" s="23">
        <f t="shared" si="0"/>
        <v>0</v>
      </c>
      <c r="N26" s="10">
        <f t="shared" si="1"/>
      </c>
      <c r="O26" s="18"/>
      <c r="P26" s="10" t="e">
        <f t="shared" si="2"/>
        <v>#N/A</v>
      </c>
    </row>
    <row r="27" spans="1:16" ht="12.75">
      <c r="A27" s="23">
        <v>24</v>
      </c>
      <c r="B27" t="s">
        <v>354</v>
      </c>
      <c r="C27" t="s">
        <v>156</v>
      </c>
      <c r="D27" s="23">
        <v>4</v>
      </c>
      <c r="E27" s="23">
        <v>1</v>
      </c>
      <c r="M27" s="23">
        <f t="shared" si="0"/>
        <v>0</v>
      </c>
      <c r="N27" s="10">
        <f t="shared" si="1"/>
      </c>
      <c r="O27" s="18"/>
      <c r="P27" s="10" t="e">
        <f t="shared" si="2"/>
        <v>#N/A</v>
      </c>
    </row>
    <row r="28" spans="1:16" ht="12.75">
      <c r="A28" s="23">
        <v>25</v>
      </c>
      <c r="B28" t="s">
        <v>355</v>
      </c>
      <c r="C28" t="s">
        <v>148</v>
      </c>
      <c r="D28" s="23">
        <v>1</v>
      </c>
      <c r="E28" s="23">
        <v>1</v>
      </c>
      <c r="M28" s="23">
        <f t="shared" si="0"/>
        <v>0</v>
      </c>
      <c r="N28" s="10">
        <f t="shared" si="1"/>
      </c>
      <c r="O28" s="18"/>
      <c r="P28" s="10" t="e">
        <f t="shared" si="2"/>
        <v>#N/A</v>
      </c>
    </row>
    <row r="29" spans="1:16" ht="12.75">
      <c r="A29" s="23">
        <v>26</v>
      </c>
      <c r="B29" t="s">
        <v>355</v>
      </c>
      <c r="C29" t="s">
        <v>349</v>
      </c>
      <c r="D29" s="23">
        <v>1</v>
      </c>
      <c r="E29" s="23">
        <v>1</v>
      </c>
      <c r="M29" s="23">
        <f t="shared" si="0"/>
        <v>0</v>
      </c>
      <c r="N29" s="10">
        <f t="shared" si="1"/>
      </c>
      <c r="O29" s="18"/>
      <c r="P29" s="10" t="e">
        <f t="shared" si="2"/>
        <v>#N/A</v>
      </c>
    </row>
    <row r="30" spans="1:16" ht="12.75">
      <c r="A30" s="23">
        <v>27</v>
      </c>
      <c r="B30" t="s">
        <v>355</v>
      </c>
      <c r="C30" t="s">
        <v>149</v>
      </c>
      <c r="D30" s="23">
        <v>1</v>
      </c>
      <c r="E30" s="23">
        <v>1</v>
      </c>
      <c r="M30" s="23">
        <f t="shared" si="0"/>
        <v>0</v>
      </c>
      <c r="N30" s="10">
        <f t="shared" si="1"/>
      </c>
      <c r="O30" s="18"/>
      <c r="P30" s="10" t="e">
        <f t="shared" si="2"/>
        <v>#N/A</v>
      </c>
    </row>
    <row r="31" spans="1:16" ht="12.75">
      <c r="A31" s="23">
        <v>28</v>
      </c>
      <c r="B31" t="s">
        <v>355</v>
      </c>
      <c r="C31" t="s">
        <v>151</v>
      </c>
      <c r="D31" s="23">
        <v>2</v>
      </c>
      <c r="E31" s="23">
        <v>1</v>
      </c>
      <c r="M31" s="23">
        <f t="shared" si="0"/>
        <v>0</v>
      </c>
      <c r="N31" s="10">
        <f t="shared" si="1"/>
      </c>
      <c r="O31" s="18"/>
      <c r="P31" s="10" t="e">
        <f t="shared" si="2"/>
        <v>#N/A</v>
      </c>
    </row>
    <row r="32" spans="1:16" ht="12.75">
      <c r="A32" s="23">
        <v>29</v>
      </c>
      <c r="B32" t="s">
        <v>356</v>
      </c>
      <c r="C32" t="s">
        <v>146</v>
      </c>
      <c r="D32" s="23">
        <v>1</v>
      </c>
      <c r="E32" s="23">
        <v>1</v>
      </c>
      <c r="M32" s="23">
        <f t="shared" si="0"/>
        <v>0</v>
      </c>
      <c r="N32" s="10">
        <f t="shared" si="1"/>
      </c>
      <c r="O32" s="18"/>
      <c r="P32" s="10" t="e">
        <f t="shared" si="2"/>
        <v>#N/A</v>
      </c>
    </row>
    <row r="33" spans="1:16" ht="12.75">
      <c r="A33" s="23">
        <v>30</v>
      </c>
      <c r="B33" t="s">
        <v>356</v>
      </c>
      <c r="C33" t="s">
        <v>152</v>
      </c>
      <c r="D33" s="23">
        <v>2</v>
      </c>
      <c r="E33" s="23">
        <v>1</v>
      </c>
      <c r="M33" s="23">
        <f t="shared" si="0"/>
        <v>0</v>
      </c>
      <c r="N33" s="10">
        <f t="shared" si="1"/>
      </c>
      <c r="O33" s="18"/>
      <c r="P33" s="10" t="e">
        <f t="shared" si="2"/>
        <v>#N/A</v>
      </c>
    </row>
    <row r="34" spans="1:16" ht="12.75">
      <c r="A34" s="23">
        <v>31</v>
      </c>
      <c r="B34" t="s">
        <v>356</v>
      </c>
      <c r="C34" t="s">
        <v>155</v>
      </c>
      <c r="D34" s="23">
        <v>3</v>
      </c>
      <c r="E34" s="23">
        <v>1</v>
      </c>
      <c r="M34" s="23">
        <f t="shared" si="0"/>
        <v>0</v>
      </c>
      <c r="N34" s="10">
        <f t="shared" si="1"/>
      </c>
      <c r="O34" s="18"/>
      <c r="P34" s="10" t="e">
        <f t="shared" si="2"/>
        <v>#N/A</v>
      </c>
    </row>
    <row r="35" spans="1:16" ht="12.75">
      <c r="A35" s="23">
        <v>32</v>
      </c>
      <c r="B35" t="s">
        <v>356</v>
      </c>
      <c r="C35" t="s">
        <v>157</v>
      </c>
      <c r="D35" s="23">
        <v>4</v>
      </c>
      <c r="E35" s="23">
        <v>1</v>
      </c>
      <c r="M35" s="23">
        <f t="shared" si="0"/>
        <v>0</v>
      </c>
      <c r="N35" s="10">
        <f t="shared" si="1"/>
      </c>
      <c r="O35" s="18"/>
      <c r="P35" s="10" t="e">
        <f t="shared" si="2"/>
        <v>#N/A</v>
      </c>
    </row>
    <row r="36" spans="1:16" ht="12.75">
      <c r="A36" s="23">
        <v>33</v>
      </c>
      <c r="B36" t="s">
        <v>185</v>
      </c>
      <c r="C36" s="28" t="s">
        <v>163</v>
      </c>
      <c r="D36" s="23">
        <v>1</v>
      </c>
      <c r="G36" s="23">
        <v>1</v>
      </c>
      <c r="M36" s="23">
        <f t="shared" si="0"/>
        <v>0</v>
      </c>
      <c r="N36" s="10">
        <f t="shared" si="1"/>
      </c>
      <c r="O36" s="18"/>
      <c r="P36" s="10" t="e">
        <f t="shared" si="2"/>
        <v>#N/A</v>
      </c>
    </row>
    <row r="37" spans="1:16" ht="12.75">
      <c r="A37" s="23">
        <v>34</v>
      </c>
      <c r="B37" t="s">
        <v>185</v>
      </c>
      <c r="C37" s="28" t="s">
        <v>164</v>
      </c>
      <c r="D37" s="23">
        <v>2</v>
      </c>
      <c r="G37" s="23">
        <v>1</v>
      </c>
      <c r="M37" s="23">
        <f t="shared" si="0"/>
        <v>0</v>
      </c>
      <c r="N37" s="10">
        <f t="shared" si="1"/>
      </c>
      <c r="O37" s="18"/>
      <c r="P37" s="10" t="e">
        <f t="shared" si="2"/>
        <v>#N/A</v>
      </c>
    </row>
    <row r="38" spans="1:16" ht="12.75">
      <c r="A38" s="23">
        <v>35</v>
      </c>
      <c r="B38" t="s">
        <v>185</v>
      </c>
      <c r="C38" s="28" t="s">
        <v>165</v>
      </c>
      <c r="D38" s="23">
        <v>3</v>
      </c>
      <c r="G38" s="23">
        <v>1</v>
      </c>
      <c r="M38" s="23">
        <f t="shared" si="0"/>
        <v>0</v>
      </c>
      <c r="N38" s="10">
        <f t="shared" si="1"/>
      </c>
      <c r="O38" s="18"/>
      <c r="P38" s="10" t="e">
        <f t="shared" si="2"/>
        <v>#N/A</v>
      </c>
    </row>
    <row r="39" spans="1:16" ht="12.75">
      <c r="A39" s="23">
        <v>36</v>
      </c>
      <c r="B39" t="s">
        <v>185</v>
      </c>
      <c r="C39" s="28" t="s">
        <v>166</v>
      </c>
      <c r="D39" s="23">
        <v>4</v>
      </c>
      <c r="G39" s="23">
        <v>1</v>
      </c>
      <c r="M39" s="23">
        <f t="shared" si="0"/>
        <v>0</v>
      </c>
      <c r="N39" s="10">
        <f t="shared" si="1"/>
      </c>
      <c r="O39" s="18"/>
      <c r="P39" s="10" t="e">
        <f t="shared" si="2"/>
        <v>#N/A</v>
      </c>
    </row>
    <row r="40" spans="1:16" ht="12.75">
      <c r="A40" s="23">
        <v>37</v>
      </c>
      <c r="B40" t="s">
        <v>357</v>
      </c>
      <c r="C40" t="s">
        <v>99</v>
      </c>
      <c r="D40" s="23">
        <v>1</v>
      </c>
      <c r="G40" s="23">
        <v>1</v>
      </c>
      <c r="M40" s="23">
        <f t="shared" si="0"/>
        <v>0</v>
      </c>
      <c r="N40" s="10">
        <f t="shared" si="1"/>
      </c>
      <c r="O40" s="18"/>
      <c r="P40" s="10" t="e">
        <f t="shared" si="2"/>
        <v>#N/A</v>
      </c>
    </row>
    <row r="41" spans="1:16" ht="12.75">
      <c r="A41" s="23">
        <v>38</v>
      </c>
      <c r="B41" t="s">
        <v>357</v>
      </c>
      <c r="C41" t="s">
        <v>103</v>
      </c>
      <c r="D41" s="23">
        <v>2</v>
      </c>
      <c r="G41" s="23">
        <v>1</v>
      </c>
      <c r="M41" s="23">
        <f t="shared" si="0"/>
        <v>0</v>
      </c>
      <c r="N41" s="10">
        <f t="shared" si="1"/>
      </c>
      <c r="O41" s="18"/>
      <c r="P41" s="10" t="e">
        <f t="shared" si="2"/>
        <v>#N/A</v>
      </c>
    </row>
    <row r="42" spans="1:16" ht="12.75">
      <c r="A42" s="23">
        <v>39</v>
      </c>
      <c r="B42" t="s">
        <v>357</v>
      </c>
      <c r="C42" t="s">
        <v>107</v>
      </c>
      <c r="D42" s="23">
        <v>3</v>
      </c>
      <c r="G42" s="23">
        <v>1</v>
      </c>
      <c r="M42" s="23">
        <f t="shared" si="0"/>
        <v>0</v>
      </c>
      <c r="N42" s="10">
        <f t="shared" si="1"/>
      </c>
      <c r="O42" s="18"/>
      <c r="P42" s="10" t="e">
        <f t="shared" si="2"/>
        <v>#N/A</v>
      </c>
    </row>
    <row r="43" spans="1:16" ht="12.75">
      <c r="A43" s="23">
        <v>40</v>
      </c>
      <c r="B43" t="s">
        <v>357</v>
      </c>
      <c r="C43" t="s">
        <v>111</v>
      </c>
      <c r="D43" s="23">
        <v>3</v>
      </c>
      <c r="G43" s="23">
        <v>1</v>
      </c>
      <c r="M43" s="23">
        <f t="shared" si="0"/>
        <v>0</v>
      </c>
      <c r="N43" s="10">
        <f t="shared" si="1"/>
      </c>
      <c r="O43" s="18"/>
      <c r="P43" s="10" t="e">
        <f t="shared" si="2"/>
        <v>#N/A</v>
      </c>
    </row>
    <row r="44" spans="1:16" ht="12.75">
      <c r="A44" s="23">
        <v>41</v>
      </c>
      <c r="B44" t="s">
        <v>357</v>
      </c>
      <c r="C44" t="s">
        <v>112</v>
      </c>
      <c r="D44" s="23">
        <v>4</v>
      </c>
      <c r="G44" s="23">
        <v>1</v>
      </c>
      <c r="M44" s="23">
        <f t="shared" si="0"/>
        <v>0</v>
      </c>
      <c r="N44" s="10">
        <f t="shared" si="1"/>
      </c>
      <c r="O44" s="18"/>
      <c r="P44" s="10" t="e">
        <f t="shared" si="2"/>
        <v>#N/A</v>
      </c>
    </row>
    <row r="45" spans="1:16" ht="12.75">
      <c r="A45" s="23">
        <v>42</v>
      </c>
      <c r="B45" t="s">
        <v>358</v>
      </c>
      <c r="C45">
        <v>1</v>
      </c>
      <c r="D45" s="23">
        <v>1</v>
      </c>
      <c r="G45" s="23">
        <v>1</v>
      </c>
      <c r="M45" s="23">
        <f t="shared" si="0"/>
        <v>0</v>
      </c>
      <c r="N45" s="10">
        <f t="shared" si="1"/>
      </c>
      <c r="O45" s="18"/>
      <c r="P45" s="10" t="e">
        <f t="shared" si="2"/>
        <v>#N/A</v>
      </c>
    </row>
    <row r="46" spans="1:16" ht="12.75">
      <c r="A46" s="23">
        <v>43</v>
      </c>
      <c r="B46" t="s">
        <v>358</v>
      </c>
      <c r="C46">
        <v>2</v>
      </c>
      <c r="D46" s="23">
        <v>2</v>
      </c>
      <c r="G46" s="23">
        <v>1</v>
      </c>
      <c r="M46" s="23">
        <f t="shared" si="0"/>
        <v>0</v>
      </c>
      <c r="N46" s="10">
        <f t="shared" si="1"/>
      </c>
      <c r="O46" s="18"/>
      <c r="P46" s="10" t="e">
        <f t="shared" si="2"/>
        <v>#N/A</v>
      </c>
    </row>
    <row r="47" spans="1:16" ht="12.75">
      <c r="A47" s="23">
        <v>44</v>
      </c>
      <c r="B47" t="s">
        <v>358</v>
      </c>
      <c r="C47">
        <v>3</v>
      </c>
      <c r="D47" s="23">
        <v>3</v>
      </c>
      <c r="G47" s="23">
        <v>1</v>
      </c>
      <c r="M47" s="23">
        <f t="shared" si="0"/>
        <v>0</v>
      </c>
      <c r="N47" s="10">
        <f t="shared" si="1"/>
      </c>
      <c r="O47" s="18"/>
      <c r="P47" s="10" t="e">
        <f t="shared" si="2"/>
        <v>#N/A</v>
      </c>
    </row>
    <row r="48" spans="1:16" ht="12.75">
      <c r="A48" s="23">
        <v>45</v>
      </c>
      <c r="B48" t="s">
        <v>358</v>
      </c>
      <c r="C48">
        <v>4</v>
      </c>
      <c r="D48" s="23">
        <v>4</v>
      </c>
      <c r="G48" s="23">
        <v>1</v>
      </c>
      <c r="M48" s="23">
        <f t="shared" si="0"/>
        <v>0</v>
      </c>
      <c r="N48" s="10">
        <f t="shared" si="1"/>
      </c>
      <c r="O48" s="18"/>
      <c r="P48" s="10" t="e">
        <f t="shared" si="2"/>
        <v>#N/A</v>
      </c>
    </row>
    <row r="49" spans="1:16" ht="12.75">
      <c r="A49" s="23">
        <v>46</v>
      </c>
      <c r="B49" t="s">
        <v>359</v>
      </c>
      <c r="C49" t="s">
        <v>158</v>
      </c>
      <c r="D49" s="23">
        <v>1</v>
      </c>
      <c r="G49" s="23">
        <v>1</v>
      </c>
      <c r="M49" s="23">
        <f t="shared" si="0"/>
        <v>0</v>
      </c>
      <c r="N49" s="10">
        <f t="shared" si="1"/>
      </c>
      <c r="O49" s="18"/>
      <c r="P49" s="10" t="e">
        <f t="shared" si="2"/>
        <v>#N/A</v>
      </c>
    </row>
    <row r="50" spans="1:16" ht="12.75">
      <c r="A50" s="23">
        <v>47</v>
      </c>
      <c r="B50" t="s">
        <v>359</v>
      </c>
      <c r="C50" t="s">
        <v>159</v>
      </c>
      <c r="D50" s="23">
        <v>1</v>
      </c>
      <c r="G50" s="23">
        <v>1</v>
      </c>
      <c r="M50" s="23">
        <f t="shared" si="0"/>
        <v>0</v>
      </c>
      <c r="N50" s="10">
        <f t="shared" si="1"/>
      </c>
      <c r="O50" s="18"/>
      <c r="P50" s="10" t="e">
        <f t="shared" si="2"/>
        <v>#N/A</v>
      </c>
    </row>
    <row r="51" spans="1:16" ht="12.75">
      <c r="A51" s="23">
        <v>48</v>
      </c>
      <c r="B51" t="s">
        <v>359</v>
      </c>
      <c r="C51" t="s">
        <v>160</v>
      </c>
      <c r="D51" s="23">
        <v>2</v>
      </c>
      <c r="G51" s="23">
        <v>1</v>
      </c>
      <c r="M51" s="23">
        <f t="shared" si="0"/>
        <v>0</v>
      </c>
      <c r="N51" s="10">
        <f t="shared" si="1"/>
      </c>
      <c r="O51" s="18"/>
      <c r="P51" s="10" t="e">
        <f t="shared" si="2"/>
        <v>#N/A</v>
      </c>
    </row>
    <row r="52" spans="1:16" ht="12.75">
      <c r="A52" s="23">
        <v>49</v>
      </c>
      <c r="B52" t="s">
        <v>359</v>
      </c>
      <c r="C52" t="s">
        <v>161</v>
      </c>
      <c r="D52" s="23">
        <v>3</v>
      </c>
      <c r="G52" s="23">
        <v>1</v>
      </c>
      <c r="M52" s="23">
        <f t="shared" si="0"/>
        <v>0</v>
      </c>
      <c r="N52" s="10">
        <f t="shared" si="1"/>
      </c>
      <c r="O52" s="18"/>
      <c r="P52" s="10" t="e">
        <f t="shared" si="2"/>
        <v>#N/A</v>
      </c>
    </row>
    <row r="53" spans="1:16" ht="12.75">
      <c r="A53" s="23">
        <v>50</v>
      </c>
      <c r="B53" t="s">
        <v>359</v>
      </c>
      <c r="C53" t="s">
        <v>162</v>
      </c>
      <c r="D53" s="23">
        <v>4</v>
      </c>
      <c r="G53" s="23">
        <v>1</v>
      </c>
      <c r="M53" s="23">
        <f t="shared" si="0"/>
        <v>0</v>
      </c>
      <c r="N53" s="10">
        <f t="shared" si="1"/>
      </c>
      <c r="O53" s="18"/>
      <c r="P53" s="10" t="e">
        <f t="shared" si="2"/>
        <v>#N/A</v>
      </c>
    </row>
    <row r="54" spans="1:16" ht="12.75">
      <c r="A54" s="23">
        <v>51</v>
      </c>
      <c r="B54" t="s">
        <v>184</v>
      </c>
      <c r="C54" s="28" t="s">
        <v>167</v>
      </c>
      <c r="D54" s="23">
        <v>1</v>
      </c>
      <c r="G54" s="23">
        <v>1</v>
      </c>
      <c r="M54" s="23">
        <f t="shared" si="0"/>
        <v>0</v>
      </c>
      <c r="N54" s="10">
        <f t="shared" si="1"/>
      </c>
      <c r="O54" s="18"/>
      <c r="P54" s="10" t="e">
        <f t="shared" si="2"/>
        <v>#N/A</v>
      </c>
    </row>
    <row r="55" spans="1:16" ht="12.75">
      <c r="A55" s="23">
        <v>52</v>
      </c>
      <c r="B55" t="s">
        <v>184</v>
      </c>
      <c r="C55" s="28" t="s">
        <v>163</v>
      </c>
      <c r="D55" s="23">
        <v>1</v>
      </c>
      <c r="G55" s="23">
        <v>1</v>
      </c>
      <c r="M55" s="23">
        <f t="shared" si="0"/>
        <v>0</v>
      </c>
      <c r="N55" s="10">
        <f t="shared" si="1"/>
      </c>
      <c r="O55" s="18"/>
      <c r="P55" s="10" t="e">
        <f t="shared" si="2"/>
        <v>#N/A</v>
      </c>
    </row>
    <row r="56" spans="1:16" ht="12.75">
      <c r="A56" s="23">
        <v>53</v>
      </c>
      <c r="B56" t="s">
        <v>184</v>
      </c>
      <c r="C56" s="28" t="s">
        <v>164</v>
      </c>
      <c r="D56" s="23">
        <v>2</v>
      </c>
      <c r="G56" s="23">
        <v>1</v>
      </c>
      <c r="M56" s="23">
        <f t="shared" si="0"/>
        <v>0</v>
      </c>
      <c r="N56" s="10">
        <f t="shared" si="1"/>
      </c>
      <c r="O56" s="18"/>
      <c r="P56" s="10" t="e">
        <f t="shared" si="2"/>
        <v>#N/A</v>
      </c>
    </row>
    <row r="57" spans="1:16" ht="12.75">
      <c r="A57" s="23">
        <v>54</v>
      </c>
      <c r="B57" t="s">
        <v>184</v>
      </c>
      <c r="C57" s="28" t="s">
        <v>165</v>
      </c>
      <c r="D57" s="23">
        <v>3</v>
      </c>
      <c r="G57" s="23">
        <v>1</v>
      </c>
      <c r="M57" s="23">
        <f t="shared" si="0"/>
        <v>0</v>
      </c>
      <c r="N57" s="10">
        <f t="shared" si="1"/>
      </c>
      <c r="O57" s="18"/>
      <c r="P57" s="10" t="e">
        <f t="shared" si="2"/>
        <v>#N/A</v>
      </c>
    </row>
    <row r="58" spans="1:16" ht="12.75">
      <c r="A58" s="23">
        <v>55</v>
      </c>
      <c r="B58" t="s">
        <v>184</v>
      </c>
      <c r="C58" s="28" t="s">
        <v>166</v>
      </c>
      <c r="D58" s="23">
        <v>4</v>
      </c>
      <c r="G58" s="23">
        <v>1</v>
      </c>
      <c r="M58" s="23">
        <f t="shared" si="0"/>
        <v>0</v>
      </c>
      <c r="N58" s="10">
        <f t="shared" si="1"/>
      </c>
      <c r="O58" s="18"/>
      <c r="P58" s="10" t="e">
        <f t="shared" si="2"/>
        <v>#N/A</v>
      </c>
    </row>
    <row r="59" spans="1:16" ht="12.75">
      <c r="A59" s="23">
        <v>56</v>
      </c>
      <c r="B59" t="s">
        <v>172</v>
      </c>
      <c r="C59" s="28" t="s">
        <v>163</v>
      </c>
      <c r="D59" s="23">
        <v>1</v>
      </c>
      <c r="I59" s="23">
        <v>1</v>
      </c>
      <c r="M59" s="23">
        <f t="shared" si="0"/>
        <v>0</v>
      </c>
      <c r="N59" s="10">
        <f t="shared" si="1"/>
      </c>
      <c r="O59" s="18"/>
      <c r="P59" s="10" t="e">
        <f t="shared" si="2"/>
        <v>#N/A</v>
      </c>
    </row>
    <row r="60" spans="1:16" ht="12.75">
      <c r="A60" s="23">
        <v>57</v>
      </c>
      <c r="B60" t="s">
        <v>172</v>
      </c>
      <c r="C60" s="28" t="s">
        <v>164</v>
      </c>
      <c r="D60" s="23">
        <v>2</v>
      </c>
      <c r="I60" s="23">
        <v>1</v>
      </c>
      <c r="M60" s="23">
        <f t="shared" si="0"/>
        <v>0</v>
      </c>
      <c r="N60" s="10">
        <f t="shared" si="1"/>
      </c>
      <c r="O60" s="18"/>
      <c r="P60" s="10" t="e">
        <f t="shared" si="2"/>
        <v>#N/A</v>
      </c>
    </row>
    <row r="61" spans="1:16" ht="12.75">
      <c r="A61" s="23">
        <v>58</v>
      </c>
      <c r="B61" t="s">
        <v>172</v>
      </c>
      <c r="C61" s="28" t="s">
        <v>165</v>
      </c>
      <c r="D61" s="23">
        <v>3</v>
      </c>
      <c r="I61" s="23">
        <v>1</v>
      </c>
      <c r="M61" s="23">
        <f t="shared" si="0"/>
        <v>0</v>
      </c>
      <c r="N61" s="10">
        <f t="shared" si="1"/>
      </c>
      <c r="O61" s="18"/>
      <c r="P61" s="10" t="e">
        <f t="shared" si="2"/>
        <v>#N/A</v>
      </c>
    </row>
    <row r="62" spans="1:16" ht="12.75">
      <c r="A62" s="23">
        <v>59</v>
      </c>
      <c r="B62" t="s">
        <v>172</v>
      </c>
      <c r="C62" s="28" t="s">
        <v>166</v>
      </c>
      <c r="D62" s="23">
        <v>4</v>
      </c>
      <c r="I62" s="23">
        <v>1</v>
      </c>
      <c r="M62" s="23">
        <f t="shared" si="0"/>
        <v>0</v>
      </c>
      <c r="N62" s="10">
        <f t="shared" si="1"/>
      </c>
      <c r="O62" s="18"/>
      <c r="P62" s="10" t="e">
        <f t="shared" si="2"/>
        <v>#N/A</v>
      </c>
    </row>
    <row r="63" spans="1:16" ht="12.75">
      <c r="A63" s="23">
        <v>60</v>
      </c>
      <c r="B63" t="s">
        <v>360</v>
      </c>
      <c r="C63" s="28" t="s">
        <v>163</v>
      </c>
      <c r="D63" s="23">
        <v>1</v>
      </c>
      <c r="I63" s="23">
        <v>1</v>
      </c>
      <c r="M63" s="23">
        <f t="shared" si="0"/>
        <v>0</v>
      </c>
      <c r="N63" s="10">
        <f t="shared" si="1"/>
      </c>
      <c r="O63" s="18"/>
      <c r="P63" s="10" t="e">
        <f t="shared" si="2"/>
        <v>#N/A</v>
      </c>
    </row>
    <row r="64" spans="1:16" ht="12.75">
      <c r="A64" s="23">
        <v>61</v>
      </c>
      <c r="B64" t="s">
        <v>360</v>
      </c>
      <c r="C64" s="28" t="s">
        <v>164</v>
      </c>
      <c r="D64" s="23">
        <v>2</v>
      </c>
      <c r="I64" s="23">
        <v>1</v>
      </c>
      <c r="M64" s="23">
        <f t="shared" si="0"/>
        <v>0</v>
      </c>
      <c r="N64" s="10">
        <f t="shared" si="1"/>
      </c>
      <c r="O64" s="18"/>
      <c r="P64" s="10" t="e">
        <f t="shared" si="2"/>
        <v>#N/A</v>
      </c>
    </row>
    <row r="65" spans="1:16" ht="12.75">
      <c r="A65" s="23">
        <v>62</v>
      </c>
      <c r="B65" t="s">
        <v>360</v>
      </c>
      <c r="C65" s="28" t="s">
        <v>165</v>
      </c>
      <c r="D65" s="23">
        <v>3</v>
      </c>
      <c r="I65" s="23">
        <v>1</v>
      </c>
      <c r="M65" s="23">
        <f t="shared" si="0"/>
        <v>0</v>
      </c>
      <c r="N65" s="10">
        <f t="shared" si="1"/>
      </c>
      <c r="O65" s="18"/>
      <c r="P65" s="10" t="e">
        <f t="shared" si="2"/>
        <v>#N/A</v>
      </c>
    </row>
    <row r="66" spans="1:16" ht="12.75">
      <c r="A66" s="23">
        <v>63</v>
      </c>
      <c r="B66" t="s">
        <v>360</v>
      </c>
      <c r="C66" s="28" t="s">
        <v>166</v>
      </c>
      <c r="D66" s="23">
        <v>4</v>
      </c>
      <c r="I66" s="23">
        <v>1</v>
      </c>
      <c r="M66" s="23">
        <f t="shared" si="0"/>
        <v>0</v>
      </c>
      <c r="N66" s="10">
        <f t="shared" si="1"/>
      </c>
      <c r="O66" s="18"/>
      <c r="P66" s="10" t="e">
        <f t="shared" si="2"/>
        <v>#N/A</v>
      </c>
    </row>
    <row r="67" spans="1:16" ht="12.75">
      <c r="A67" s="23">
        <v>64</v>
      </c>
      <c r="B67" t="s">
        <v>361</v>
      </c>
      <c r="C67" s="28" t="s">
        <v>163</v>
      </c>
      <c r="D67" s="23">
        <v>1</v>
      </c>
      <c r="I67" s="23">
        <v>1</v>
      </c>
      <c r="M67" s="23">
        <f t="shared" si="0"/>
        <v>0</v>
      </c>
      <c r="N67" s="10">
        <f t="shared" si="1"/>
      </c>
      <c r="O67" s="18"/>
      <c r="P67" s="10" t="e">
        <f t="shared" si="2"/>
        <v>#N/A</v>
      </c>
    </row>
    <row r="68" spans="1:16" ht="12.75">
      <c r="A68" s="23">
        <v>65</v>
      </c>
      <c r="B68" t="s">
        <v>361</v>
      </c>
      <c r="C68" s="28" t="s">
        <v>164</v>
      </c>
      <c r="D68" s="23">
        <v>2</v>
      </c>
      <c r="I68" s="23">
        <v>1</v>
      </c>
      <c r="M68" s="23">
        <f t="shared" si="0"/>
        <v>0</v>
      </c>
      <c r="N68" s="10">
        <f t="shared" si="1"/>
      </c>
      <c r="O68" s="18"/>
      <c r="P68" s="10" t="e">
        <f t="shared" si="2"/>
        <v>#N/A</v>
      </c>
    </row>
    <row r="69" spans="1:16" ht="12.75">
      <c r="A69" s="23">
        <v>66</v>
      </c>
      <c r="B69" t="s">
        <v>361</v>
      </c>
      <c r="C69" s="28" t="s">
        <v>165</v>
      </c>
      <c r="D69" s="23">
        <v>3</v>
      </c>
      <c r="I69" s="23">
        <v>1</v>
      </c>
      <c r="M69" s="23">
        <f aca="true" t="shared" si="3" ref="M69:M133">IF(N69="",M68,M68+1)</f>
        <v>0</v>
      </c>
      <c r="N69" s="10">
        <f aca="true" t="shared" si="4" ref="N69:N133">IF(SUMPRODUCT($E$2:$L$2,E69:L69)&gt;0,B69&amp;": "&amp;C69&amp;" ("&amp;D69&amp;")","")</f>
      </c>
      <c r="O69" s="18"/>
      <c r="P69" s="10" t="e">
        <f aca="true" t="shared" si="5" ref="P69:P133">VLOOKUP(A69,$M$4:$N$333,2,)</f>
        <v>#N/A</v>
      </c>
    </row>
    <row r="70" spans="1:16" ht="12.75">
      <c r="A70" s="23">
        <v>67</v>
      </c>
      <c r="B70" t="s">
        <v>361</v>
      </c>
      <c r="C70" s="28" t="s">
        <v>166</v>
      </c>
      <c r="D70" s="23">
        <v>4</v>
      </c>
      <c r="I70" s="23">
        <v>1</v>
      </c>
      <c r="M70" s="23">
        <f t="shared" si="3"/>
        <v>0</v>
      </c>
      <c r="N70" s="10">
        <f t="shared" si="4"/>
      </c>
      <c r="O70" s="18"/>
      <c r="P70" s="10" t="e">
        <f t="shared" si="5"/>
        <v>#N/A</v>
      </c>
    </row>
    <row r="71" spans="1:16" ht="12.75">
      <c r="A71" s="23">
        <v>68</v>
      </c>
      <c r="B71" t="s">
        <v>362</v>
      </c>
      <c r="C71" s="28" t="s">
        <v>163</v>
      </c>
      <c r="D71" s="23">
        <v>1</v>
      </c>
      <c r="I71" s="23">
        <v>1</v>
      </c>
      <c r="M71" s="23">
        <f t="shared" si="3"/>
        <v>0</v>
      </c>
      <c r="N71" s="10">
        <f t="shared" si="4"/>
      </c>
      <c r="O71" s="18"/>
      <c r="P71" s="10" t="e">
        <f t="shared" si="5"/>
        <v>#N/A</v>
      </c>
    </row>
    <row r="72" spans="1:16" ht="12.75">
      <c r="A72" s="23">
        <v>69</v>
      </c>
      <c r="B72" t="s">
        <v>362</v>
      </c>
      <c r="C72" s="28" t="s">
        <v>164</v>
      </c>
      <c r="D72" s="23">
        <v>2</v>
      </c>
      <c r="I72" s="23">
        <v>1</v>
      </c>
      <c r="M72" s="23">
        <f t="shared" si="3"/>
        <v>0</v>
      </c>
      <c r="N72" s="10">
        <f t="shared" si="4"/>
      </c>
      <c r="O72" s="18"/>
      <c r="P72" s="10" t="e">
        <f t="shared" si="5"/>
        <v>#N/A</v>
      </c>
    </row>
    <row r="73" spans="1:16" ht="12.75">
      <c r="A73" s="23">
        <v>70</v>
      </c>
      <c r="B73" t="s">
        <v>362</v>
      </c>
      <c r="C73" s="28" t="s">
        <v>165</v>
      </c>
      <c r="D73" s="23">
        <v>3</v>
      </c>
      <c r="I73" s="23">
        <v>1</v>
      </c>
      <c r="M73" s="23">
        <f t="shared" si="3"/>
        <v>0</v>
      </c>
      <c r="N73" s="10">
        <f t="shared" si="4"/>
      </c>
      <c r="O73" s="18"/>
      <c r="P73" s="10" t="e">
        <f t="shared" si="5"/>
        <v>#N/A</v>
      </c>
    </row>
    <row r="74" spans="1:16" ht="12.75">
      <c r="A74" s="23">
        <v>71</v>
      </c>
      <c r="B74" t="s">
        <v>362</v>
      </c>
      <c r="C74" s="28" t="s">
        <v>166</v>
      </c>
      <c r="D74" s="23">
        <v>4</v>
      </c>
      <c r="I74" s="23">
        <v>1</v>
      </c>
      <c r="M74" s="23">
        <f t="shared" si="3"/>
        <v>0</v>
      </c>
      <c r="N74" s="10">
        <f t="shared" si="4"/>
      </c>
      <c r="O74" s="18"/>
      <c r="P74" s="10" t="e">
        <f t="shared" si="5"/>
        <v>#N/A</v>
      </c>
    </row>
    <row r="75" spans="1:16" ht="12.75">
      <c r="A75" s="23">
        <v>72</v>
      </c>
      <c r="B75" t="s">
        <v>363</v>
      </c>
      <c r="C75" t="s">
        <v>168</v>
      </c>
      <c r="D75" s="23">
        <v>1</v>
      </c>
      <c r="I75" s="23">
        <v>1</v>
      </c>
      <c r="M75" s="23">
        <f t="shared" si="3"/>
        <v>0</v>
      </c>
      <c r="N75" s="10">
        <f t="shared" si="4"/>
      </c>
      <c r="O75" s="18"/>
      <c r="P75" s="10" t="e">
        <f t="shared" si="5"/>
        <v>#N/A</v>
      </c>
    </row>
    <row r="76" spans="1:16" ht="12.75">
      <c r="A76" s="23">
        <v>73</v>
      </c>
      <c r="B76" t="s">
        <v>363</v>
      </c>
      <c r="C76" t="s">
        <v>169</v>
      </c>
      <c r="D76" s="23">
        <v>2</v>
      </c>
      <c r="I76" s="23">
        <v>1</v>
      </c>
      <c r="M76" s="23">
        <f t="shared" si="3"/>
        <v>0</v>
      </c>
      <c r="N76" s="10">
        <f t="shared" si="4"/>
      </c>
      <c r="O76" s="18"/>
      <c r="P76" s="10" t="e">
        <f t="shared" si="5"/>
        <v>#N/A</v>
      </c>
    </row>
    <row r="77" spans="1:16" ht="12.75">
      <c r="A77" s="23">
        <v>74</v>
      </c>
      <c r="B77" t="s">
        <v>363</v>
      </c>
      <c r="C77" t="s">
        <v>170</v>
      </c>
      <c r="D77" s="23">
        <v>3</v>
      </c>
      <c r="I77" s="23">
        <v>1</v>
      </c>
      <c r="M77" s="23">
        <f t="shared" si="3"/>
        <v>0</v>
      </c>
      <c r="N77" s="10">
        <f t="shared" si="4"/>
      </c>
      <c r="O77" s="18"/>
      <c r="P77" s="10" t="e">
        <f t="shared" si="5"/>
        <v>#N/A</v>
      </c>
    </row>
    <row r="78" spans="1:16" ht="12.75">
      <c r="A78" s="23">
        <v>75</v>
      </c>
      <c r="B78" t="s">
        <v>363</v>
      </c>
      <c r="C78" t="s">
        <v>171</v>
      </c>
      <c r="D78" s="23">
        <v>4</v>
      </c>
      <c r="I78" s="23">
        <v>1</v>
      </c>
      <c r="M78" s="23">
        <f t="shared" si="3"/>
        <v>0</v>
      </c>
      <c r="N78" s="10">
        <f t="shared" si="4"/>
      </c>
      <c r="O78" s="18"/>
      <c r="P78" s="10" t="e">
        <f t="shared" si="5"/>
        <v>#N/A</v>
      </c>
    </row>
    <row r="79" spans="1:16" ht="12.75">
      <c r="A79" s="23">
        <v>76</v>
      </c>
      <c r="B79" t="s">
        <v>364</v>
      </c>
      <c r="C79" s="28" t="s">
        <v>167</v>
      </c>
      <c r="D79" s="23">
        <v>1</v>
      </c>
      <c r="I79" s="23">
        <v>1</v>
      </c>
      <c r="M79" s="23">
        <f t="shared" si="3"/>
        <v>0</v>
      </c>
      <c r="N79" s="10">
        <f t="shared" si="4"/>
      </c>
      <c r="O79" s="18"/>
      <c r="P79" s="10" t="e">
        <f t="shared" si="5"/>
        <v>#N/A</v>
      </c>
    </row>
    <row r="80" spans="1:16" ht="12.75">
      <c r="A80" s="23">
        <v>77</v>
      </c>
      <c r="B80" t="s">
        <v>364</v>
      </c>
      <c r="C80" s="28" t="s">
        <v>163</v>
      </c>
      <c r="D80" s="23">
        <v>1</v>
      </c>
      <c r="I80" s="23">
        <v>1</v>
      </c>
      <c r="M80" s="23">
        <f t="shared" si="3"/>
        <v>0</v>
      </c>
      <c r="N80" s="10">
        <f t="shared" si="4"/>
      </c>
      <c r="O80" s="18"/>
      <c r="P80" s="10" t="e">
        <f t="shared" si="5"/>
        <v>#N/A</v>
      </c>
    </row>
    <row r="81" spans="1:16" ht="12.75">
      <c r="A81" s="23">
        <v>78</v>
      </c>
      <c r="B81" t="s">
        <v>364</v>
      </c>
      <c r="C81" s="28" t="s">
        <v>164</v>
      </c>
      <c r="D81" s="23">
        <v>2</v>
      </c>
      <c r="I81" s="23">
        <v>1</v>
      </c>
      <c r="M81" s="23">
        <f t="shared" si="3"/>
        <v>0</v>
      </c>
      <c r="N81" s="10">
        <f t="shared" si="4"/>
      </c>
      <c r="O81" s="18"/>
      <c r="P81" s="10" t="e">
        <f t="shared" si="5"/>
        <v>#N/A</v>
      </c>
    </row>
    <row r="82" spans="1:16" ht="12.75">
      <c r="A82" s="23">
        <v>79</v>
      </c>
      <c r="B82" t="s">
        <v>364</v>
      </c>
      <c r="C82" s="28" t="s">
        <v>165</v>
      </c>
      <c r="D82" s="23">
        <v>3</v>
      </c>
      <c r="I82" s="23">
        <v>1</v>
      </c>
      <c r="M82" s="23">
        <f t="shared" si="3"/>
        <v>0</v>
      </c>
      <c r="N82" s="10">
        <f t="shared" si="4"/>
      </c>
      <c r="O82" s="18"/>
      <c r="P82" s="10" t="e">
        <f t="shared" si="5"/>
        <v>#N/A</v>
      </c>
    </row>
    <row r="83" spans="1:16" ht="12.75">
      <c r="A83" s="23">
        <v>80</v>
      </c>
      <c r="B83" t="s">
        <v>364</v>
      </c>
      <c r="C83" s="28" t="s">
        <v>166</v>
      </c>
      <c r="D83" s="23">
        <v>4</v>
      </c>
      <c r="I83" s="23">
        <v>1</v>
      </c>
      <c r="M83" s="23">
        <f t="shared" si="3"/>
        <v>0</v>
      </c>
      <c r="N83" s="10">
        <f t="shared" si="4"/>
      </c>
      <c r="O83" s="18"/>
      <c r="P83" s="10" t="e">
        <f t="shared" si="5"/>
        <v>#N/A</v>
      </c>
    </row>
    <row r="84" spans="1:16" ht="12.75">
      <c r="A84" s="23">
        <v>81</v>
      </c>
      <c r="B84" t="s">
        <v>173</v>
      </c>
      <c r="C84" s="28" t="s">
        <v>167</v>
      </c>
      <c r="D84" s="23">
        <v>1</v>
      </c>
      <c r="I84" s="23">
        <v>1</v>
      </c>
      <c r="M84" s="23">
        <f t="shared" si="3"/>
        <v>0</v>
      </c>
      <c r="N84" s="10">
        <f t="shared" si="4"/>
      </c>
      <c r="O84" s="18"/>
      <c r="P84" s="10" t="e">
        <f t="shared" si="5"/>
        <v>#N/A</v>
      </c>
    </row>
    <row r="85" spans="1:16" ht="12.75">
      <c r="A85" s="23">
        <v>82</v>
      </c>
      <c r="B85" t="s">
        <v>173</v>
      </c>
      <c r="C85" s="28" t="s">
        <v>163</v>
      </c>
      <c r="D85" s="23">
        <v>1</v>
      </c>
      <c r="I85" s="23">
        <v>1</v>
      </c>
      <c r="M85" s="23">
        <f t="shared" si="3"/>
        <v>0</v>
      </c>
      <c r="N85" s="10">
        <f t="shared" si="4"/>
      </c>
      <c r="O85" s="18"/>
      <c r="P85" s="10" t="e">
        <f t="shared" si="5"/>
        <v>#N/A</v>
      </c>
    </row>
    <row r="86" spans="1:16" ht="12.75">
      <c r="A86" s="23">
        <v>83</v>
      </c>
      <c r="B86" t="s">
        <v>173</v>
      </c>
      <c r="C86" s="28" t="s">
        <v>164</v>
      </c>
      <c r="D86" s="23">
        <v>2</v>
      </c>
      <c r="I86" s="23">
        <v>1</v>
      </c>
      <c r="M86" s="23">
        <f t="shared" si="3"/>
        <v>0</v>
      </c>
      <c r="N86" s="10">
        <f t="shared" si="4"/>
      </c>
      <c r="O86" s="18"/>
      <c r="P86" s="10" t="e">
        <f t="shared" si="5"/>
        <v>#N/A</v>
      </c>
    </row>
    <row r="87" spans="1:16" ht="12.75">
      <c r="A87" s="23">
        <v>84</v>
      </c>
      <c r="B87" t="s">
        <v>173</v>
      </c>
      <c r="C87" s="28" t="s">
        <v>165</v>
      </c>
      <c r="D87" s="23">
        <v>3</v>
      </c>
      <c r="I87" s="23">
        <v>1</v>
      </c>
      <c r="M87" s="23">
        <f t="shared" si="3"/>
        <v>0</v>
      </c>
      <c r="N87" s="10">
        <f t="shared" si="4"/>
      </c>
      <c r="O87" s="18"/>
      <c r="P87" s="10" t="e">
        <f t="shared" si="5"/>
        <v>#N/A</v>
      </c>
    </row>
    <row r="88" spans="1:16" ht="12.75">
      <c r="A88" s="23">
        <v>85</v>
      </c>
      <c r="B88" t="s">
        <v>173</v>
      </c>
      <c r="C88" s="28" t="s">
        <v>166</v>
      </c>
      <c r="D88" s="23">
        <v>4</v>
      </c>
      <c r="I88" s="23">
        <v>1</v>
      </c>
      <c r="M88" s="23">
        <f t="shared" si="3"/>
        <v>0</v>
      </c>
      <c r="N88" s="10">
        <f t="shared" si="4"/>
      </c>
      <c r="O88" s="18"/>
      <c r="P88" s="10" t="e">
        <f t="shared" si="5"/>
        <v>#N/A</v>
      </c>
    </row>
    <row r="89" spans="1:16" ht="12.75">
      <c r="A89" s="23">
        <v>86</v>
      </c>
      <c r="B89" t="s">
        <v>395</v>
      </c>
      <c r="C89" s="28"/>
      <c r="D89" s="23">
        <v>2</v>
      </c>
      <c r="I89" s="23">
        <v>1</v>
      </c>
      <c r="M89" s="23">
        <f>IF(N89="",M88,M88+1)</f>
        <v>0</v>
      </c>
      <c r="N89" s="10">
        <f>IF(SUMPRODUCT($E$2:$L$2,E89:L89)&gt;0,B89&amp;": "&amp;C89&amp;" ("&amp;D89&amp;")","")</f>
      </c>
      <c r="O89" s="18"/>
      <c r="P89" s="10" t="e">
        <f t="shared" si="5"/>
        <v>#N/A</v>
      </c>
    </row>
    <row r="90" spans="1:16" ht="12.75">
      <c r="A90" s="23">
        <v>87</v>
      </c>
      <c r="B90" t="s">
        <v>365</v>
      </c>
      <c r="C90" t="s">
        <v>174</v>
      </c>
      <c r="D90" s="23">
        <v>1</v>
      </c>
      <c r="L90" s="23">
        <v>1</v>
      </c>
      <c r="M90" s="23">
        <f>IF(N90="",M88,M88+1)</f>
        <v>0</v>
      </c>
      <c r="N90" s="10">
        <f t="shared" si="4"/>
      </c>
      <c r="O90" s="18"/>
      <c r="P90" s="10" t="e">
        <f t="shared" si="5"/>
        <v>#N/A</v>
      </c>
    </row>
    <row r="91" spans="1:16" ht="12.75">
      <c r="A91" s="23">
        <v>88</v>
      </c>
      <c r="B91" t="s">
        <v>365</v>
      </c>
      <c r="C91" t="s">
        <v>175</v>
      </c>
      <c r="D91" s="23">
        <v>2</v>
      </c>
      <c r="L91" s="23">
        <v>1</v>
      </c>
      <c r="M91" s="23">
        <f t="shared" si="3"/>
        <v>0</v>
      </c>
      <c r="N91" s="10">
        <f t="shared" si="4"/>
      </c>
      <c r="O91" s="18"/>
      <c r="P91" s="10" t="e">
        <f t="shared" si="5"/>
        <v>#N/A</v>
      </c>
    </row>
    <row r="92" spans="1:16" ht="12.75">
      <c r="A92" s="23">
        <v>89</v>
      </c>
      <c r="B92" t="s">
        <v>365</v>
      </c>
      <c r="C92" t="s">
        <v>176</v>
      </c>
      <c r="D92" s="23">
        <v>2</v>
      </c>
      <c r="L92" s="23">
        <v>1</v>
      </c>
      <c r="M92" s="23">
        <f t="shared" si="3"/>
        <v>0</v>
      </c>
      <c r="N92" s="10">
        <f t="shared" si="4"/>
      </c>
      <c r="O92" s="18"/>
      <c r="P92" s="10" t="e">
        <f t="shared" si="5"/>
        <v>#N/A</v>
      </c>
    </row>
    <row r="93" spans="1:16" ht="12.75">
      <c r="A93" s="23">
        <v>90</v>
      </c>
      <c r="B93" t="s">
        <v>366</v>
      </c>
      <c r="C93" s="28" t="s">
        <v>167</v>
      </c>
      <c r="D93" s="23">
        <v>1</v>
      </c>
      <c r="L93" s="23">
        <v>1</v>
      </c>
      <c r="M93" s="23">
        <f t="shared" si="3"/>
        <v>0</v>
      </c>
      <c r="N93" s="10">
        <f t="shared" si="4"/>
      </c>
      <c r="O93" s="18"/>
      <c r="P93" s="10" t="e">
        <f t="shared" si="5"/>
        <v>#N/A</v>
      </c>
    </row>
    <row r="94" spans="1:16" ht="12.75">
      <c r="A94" s="23">
        <v>91</v>
      </c>
      <c r="B94" t="s">
        <v>366</v>
      </c>
      <c r="C94" s="28" t="s">
        <v>163</v>
      </c>
      <c r="D94" s="23">
        <v>1</v>
      </c>
      <c r="L94" s="23">
        <v>1</v>
      </c>
      <c r="M94" s="23">
        <f t="shared" si="3"/>
        <v>0</v>
      </c>
      <c r="N94" s="10">
        <f t="shared" si="4"/>
      </c>
      <c r="O94" s="18"/>
      <c r="P94" s="10" t="e">
        <f t="shared" si="5"/>
        <v>#N/A</v>
      </c>
    </row>
    <row r="95" spans="1:16" ht="12.75">
      <c r="A95" s="23">
        <v>92</v>
      </c>
      <c r="B95" t="s">
        <v>366</v>
      </c>
      <c r="C95" s="28" t="s">
        <v>164</v>
      </c>
      <c r="D95" s="23">
        <v>2</v>
      </c>
      <c r="L95" s="23">
        <v>1</v>
      </c>
      <c r="M95" s="23">
        <f t="shared" si="3"/>
        <v>0</v>
      </c>
      <c r="N95" s="10">
        <f t="shared" si="4"/>
      </c>
      <c r="O95" s="18"/>
      <c r="P95" s="10" t="e">
        <f t="shared" si="5"/>
        <v>#N/A</v>
      </c>
    </row>
    <row r="96" spans="1:16" ht="12.75">
      <c r="A96" s="23">
        <v>93</v>
      </c>
      <c r="B96" t="s">
        <v>366</v>
      </c>
      <c r="C96" s="28" t="s">
        <v>165</v>
      </c>
      <c r="D96" s="23">
        <v>3</v>
      </c>
      <c r="L96" s="23">
        <v>1</v>
      </c>
      <c r="M96" s="23">
        <f t="shared" si="3"/>
        <v>0</v>
      </c>
      <c r="N96" s="10">
        <f t="shared" si="4"/>
      </c>
      <c r="O96" s="18"/>
      <c r="P96" s="10" t="e">
        <f t="shared" si="5"/>
        <v>#N/A</v>
      </c>
    </row>
    <row r="97" spans="1:16" ht="12.75">
      <c r="A97" s="23">
        <v>94</v>
      </c>
      <c r="B97" t="s">
        <v>366</v>
      </c>
      <c r="C97" s="28" t="s">
        <v>166</v>
      </c>
      <c r="D97" s="23">
        <v>4</v>
      </c>
      <c r="L97" s="23">
        <v>1</v>
      </c>
      <c r="M97" s="23">
        <f t="shared" si="3"/>
        <v>0</v>
      </c>
      <c r="N97" s="10">
        <f t="shared" si="4"/>
      </c>
      <c r="O97" s="18"/>
      <c r="P97" s="10" t="e">
        <f t="shared" si="5"/>
        <v>#N/A</v>
      </c>
    </row>
    <row r="98" spans="1:16" ht="12.75">
      <c r="A98" s="23">
        <v>95</v>
      </c>
      <c r="B98" t="s">
        <v>367</v>
      </c>
      <c r="C98" t="s">
        <v>177</v>
      </c>
      <c r="D98" s="23">
        <v>2</v>
      </c>
      <c r="L98" s="23">
        <v>1</v>
      </c>
      <c r="M98" s="23">
        <f t="shared" si="3"/>
        <v>0</v>
      </c>
      <c r="N98" s="10">
        <f t="shared" si="4"/>
      </c>
      <c r="O98" s="18"/>
      <c r="P98" s="10" t="e">
        <f t="shared" si="5"/>
        <v>#N/A</v>
      </c>
    </row>
    <row r="99" spans="1:16" ht="12.75">
      <c r="A99" s="23">
        <v>96</v>
      </c>
      <c r="B99" t="s">
        <v>367</v>
      </c>
      <c r="C99" t="s">
        <v>107</v>
      </c>
      <c r="D99" s="23">
        <v>3</v>
      </c>
      <c r="L99" s="23">
        <v>1</v>
      </c>
      <c r="M99" s="23">
        <f t="shared" si="3"/>
        <v>0</v>
      </c>
      <c r="N99" s="10">
        <f t="shared" si="4"/>
      </c>
      <c r="O99" s="18"/>
      <c r="P99" s="10" t="e">
        <f t="shared" si="5"/>
        <v>#N/A</v>
      </c>
    </row>
    <row r="100" spans="1:16" ht="12.75">
      <c r="A100" s="23">
        <v>97</v>
      </c>
      <c r="B100" t="s">
        <v>367</v>
      </c>
      <c r="C100" t="s">
        <v>108</v>
      </c>
      <c r="D100" s="23">
        <v>3</v>
      </c>
      <c r="L100" s="23">
        <v>1</v>
      </c>
      <c r="M100" s="23">
        <f t="shared" si="3"/>
        <v>0</v>
      </c>
      <c r="N100" s="10">
        <f t="shared" si="4"/>
      </c>
      <c r="O100" s="18"/>
      <c r="P100" s="10" t="e">
        <f t="shared" si="5"/>
        <v>#N/A</v>
      </c>
    </row>
    <row r="101" spans="1:16" ht="12.75">
      <c r="A101" s="23">
        <v>98</v>
      </c>
      <c r="B101" t="s">
        <v>367</v>
      </c>
      <c r="C101" t="s">
        <v>111</v>
      </c>
      <c r="D101" s="23">
        <v>4</v>
      </c>
      <c r="L101" s="23">
        <v>1</v>
      </c>
      <c r="M101" s="23">
        <f t="shared" si="3"/>
        <v>0</v>
      </c>
      <c r="N101" s="10">
        <f t="shared" si="4"/>
      </c>
      <c r="O101" s="18"/>
      <c r="P101" s="10" t="e">
        <f t="shared" si="5"/>
        <v>#N/A</v>
      </c>
    </row>
    <row r="102" spans="1:16" ht="12.75">
      <c r="A102" s="23">
        <v>99</v>
      </c>
      <c r="B102" t="s">
        <v>368</v>
      </c>
      <c r="C102" t="s">
        <v>178</v>
      </c>
      <c r="D102" s="23">
        <v>1</v>
      </c>
      <c r="L102" s="23">
        <v>1</v>
      </c>
      <c r="M102" s="23">
        <f t="shared" si="3"/>
        <v>0</v>
      </c>
      <c r="N102" s="10">
        <f t="shared" si="4"/>
      </c>
      <c r="O102" s="18"/>
      <c r="P102" s="10" t="e">
        <f t="shared" si="5"/>
        <v>#N/A</v>
      </c>
    </row>
    <row r="103" spans="1:16" ht="12.75">
      <c r="A103" s="23">
        <v>100</v>
      </c>
      <c r="B103" t="s">
        <v>368</v>
      </c>
      <c r="C103" t="s">
        <v>179</v>
      </c>
      <c r="D103" s="23">
        <v>2</v>
      </c>
      <c r="L103" s="23">
        <v>1</v>
      </c>
      <c r="M103" s="23">
        <f t="shared" si="3"/>
        <v>0</v>
      </c>
      <c r="N103" s="10">
        <f t="shared" si="4"/>
      </c>
      <c r="O103" s="18"/>
      <c r="P103" s="10" t="e">
        <f t="shared" si="5"/>
        <v>#N/A</v>
      </c>
    </row>
    <row r="104" spans="1:16" ht="12.75">
      <c r="A104" s="23">
        <v>101</v>
      </c>
      <c r="B104" t="s">
        <v>368</v>
      </c>
      <c r="C104" t="s">
        <v>180</v>
      </c>
      <c r="D104" s="23">
        <v>3</v>
      </c>
      <c r="L104" s="23">
        <v>1</v>
      </c>
      <c r="M104" s="23">
        <f t="shared" si="3"/>
        <v>0</v>
      </c>
      <c r="N104" s="10">
        <f t="shared" si="4"/>
      </c>
      <c r="O104" s="18"/>
      <c r="P104" s="10" t="e">
        <f t="shared" si="5"/>
        <v>#N/A</v>
      </c>
    </row>
    <row r="105" spans="1:16" ht="12.75">
      <c r="A105" s="23">
        <v>102</v>
      </c>
      <c r="B105" t="s">
        <v>368</v>
      </c>
      <c r="C105" t="s">
        <v>181</v>
      </c>
      <c r="D105" s="23">
        <v>4</v>
      </c>
      <c r="L105" s="23">
        <v>1</v>
      </c>
      <c r="M105" s="23">
        <f t="shared" si="3"/>
        <v>0</v>
      </c>
      <c r="N105" s="10">
        <f t="shared" si="4"/>
      </c>
      <c r="O105" s="18"/>
      <c r="P105" s="10" t="e">
        <f t="shared" si="5"/>
        <v>#N/A</v>
      </c>
    </row>
    <row r="106" spans="1:16" ht="12.75">
      <c r="A106" s="23">
        <v>103</v>
      </c>
      <c r="B106" t="s">
        <v>183</v>
      </c>
      <c r="C106" t="s">
        <v>101</v>
      </c>
      <c r="D106" s="23">
        <v>1</v>
      </c>
      <c r="L106" s="23">
        <v>1</v>
      </c>
      <c r="M106" s="23">
        <f t="shared" si="3"/>
        <v>0</v>
      </c>
      <c r="N106" s="10">
        <f t="shared" si="4"/>
      </c>
      <c r="O106" s="18"/>
      <c r="P106" s="10" t="e">
        <f t="shared" si="5"/>
        <v>#N/A</v>
      </c>
    </row>
    <row r="107" spans="1:16" ht="12.75">
      <c r="A107" s="23">
        <v>104</v>
      </c>
      <c r="B107" t="s">
        <v>183</v>
      </c>
      <c r="C107" t="s">
        <v>104</v>
      </c>
      <c r="D107" s="23">
        <v>2</v>
      </c>
      <c r="L107" s="23">
        <v>1</v>
      </c>
      <c r="M107" s="23">
        <f t="shared" si="3"/>
        <v>0</v>
      </c>
      <c r="N107" s="10">
        <f t="shared" si="4"/>
      </c>
      <c r="O107" s="18"/>
      <c r="P107" s="10" t="e">
        <f t="shared" si="5"/>
        <v>#N/A</v>
      </c>
    </row>
    <row r="108" spans="1:16" ht="12.75">
      <c r="A108" s="23">
        <v>105</v>
      </c>
      <c r="B108" t="s">
        <v>183</v>
      </c>
      <c r="C108" t="s">
        <v>109</v>
      </c>
      <c r="D108" s="23">
        <v>3</v>
      </c>
      <c r="L108" s="23">
        <v>1</v>
      </c>
      <c r="M108" s="23">
        <f t="shared" si="3"/>
        <v>0</v>
      </c>
      <c r="N108" s="10">
        <f t="shared" si="4"/>
      </c>
      <c r="O108" s="18"/>
      <c r="P108" s="10" t="e">
        <f t="shared" si="5"/>
        <v>#N/A</v>
      </c>
    </row>
    <row r="109" spans="1:16" ht="12.75">
      <c r="A109" s="23">
        <v>106</v>
      </c>
      <c r="B109" t="s">
        <v>258</v>
      </c>
      <c r="D109" s="23">
        <v>3</v>
      </c>
      <c r="F109" s="23">
        <v>1</v>
      </c>
      <c r="H109" s="23">
        <v>1</v>
      </c>
      <c r="J109" s="23">
        <v>1</v>
      </c>
      <c r="K109" s="23">
        <v>1</v>
      </c>
      <c r="M109" s="23">
        <f t="shared" si="3"/>
        <v>0</v>
      </c>
      <c r="N109" s="10">
        <f t="shared" si="4"/>
      </c>
      <c r="O109" s="18"/>
      <c r="P109" s="10" t="e">
        <f t="shared" si="5"/>
        <v>#N/A</v>
      </c>
    </row>
    <row r="110" spans="1:16" ht="12.75">
      <c r="A110" s="23">
        <v>107</v>
      </c>
      <c r="B110" s="29" t="s">
        <v>305</v>
      </c>
      <c r="C110" t="s">
        <v>204</v>
      </c>
      <c r="D110" s="23">
        <v>1</v>
      </c>
      <c r="F110" s="23">
        <v>1</v>
      </c>
      <c r="M110" s="23">
        <f t="shared" si="3"/>
        <v>0</v>
      </c>
      <c r="N110" s="10">
        <f t="shared" si="4"/>
      </c>
      <c r="O110" s="18"/>
      <c r="P110" s="10" t="e">
        <f t="shared" si="5"/>
        <v>#N/A</v>
      </c>
    </row>
    <row r="111" spans="1:16" ht="12.75">
      <c r="A111" s="23">
        <v>108</v>
      </c>
      <c r="B111" s="29" t="s">
        <v>305</v>
      </c>
      <c r="C111" t="s">
        <v>205</v>
      </c>
      <c r="D111" s="23">
        <v>2</v>
      </c>
      <c r="F111" s="23">
        <v>1</v>
      </c>
      <c r="M111" s="23">
        <f t="shared" si="3"/>
        <v>0</v>
      </c>
      <c r="N111" s="10">
        <f t="shared" si="4"/>
      </c>
      <c r="O111" s="18"/>
      <c r="P111" s="10" t="e">
        <f t="shared" si="5"/>
        <v>#N/A</v>
      </c>
    </row>
    <row r="112" spans="1:16" ht="12.75">
      <c r="A112" s="23">
        <v>109</v>
      </c>
      <c r="B112" s="29" t="s">
        <v>305</v>
      </c>
      <c r="C112" t="s">
        <v>206</v>
      </c>
      <c r="D112" s="23">
        <v>2</v>
      </c>
      <c r="F112" s="23">
        <v>1</v>
      </c>
      <c r="M112" s="23">
        <f t="shared" si="3"/>
        <v>0</v>
      </c>
      <c r="N112" s="10">
        <f t="shared" si="4"/>
      </c>
      <c r="O112" s="18"/>
      <c r="P112" s="10" t="e">
        <f t="shared" si="5"/>
        <v>#N/A</v>
      </c>
    </row>
    <row r="113" spans="1:16" ht="12.75">
      <c r="A113" s="23">
        <v>110</v>
      </c>
      <c r="B113" s="29" t="s">
        <v>305</v>
      </c>
      <c r="C113" t="s">
        <v>207</v>
      </c>
      <c r="D113" s="23">
        <v>3</v>
      </c>
      <c r="F113" s="23">
        <v>1</v>
      </c>
      <c r="M113" s="23">
        <f t="shared" si="3"/>
        <v>0</v>
      </c>
      <c r="N113" s="10">
        <f t="shared" si="4"/>
      </c>
      <c r="O113" s="18"/>
      <c r="P113" s="10" t="e">
        <f t="shared" si="5"/>
        <v>#N/A</v>
      </c>
    </row>
    <row r="114" spans="1:16" ht="12.75">
      <c r="A114" s="23">
        <v>111</v>
      </c>
      <c r="B114" s="29" t="s">
        <v>306</v>
      </c>
      <c r="C114" t="s">
        <v>194</v>
      </c>
      <c r="D114" s="23">
        <v>1</v>
      </c>
      <c r="F114" s="23">
        <v>1</v>
      </c>
      <c r="M114" s="23">
        <f t="shared" si="3"/>
        <v>0</v>
      </c>
      <c r="N114" s="10">
        <f t="shared" si="4"/>
      </c>
      <c r="O114" s="18"/>
      <c r="P114" s="10" t="e">
        <f t="shared" si="5"/>
        <v>#N/A</v>
      </c>
    </row>
    <row r="115" spans="1:16" ht="12.75">
      <c r="A115" s="23">
        <v>112</v>
      </c>
      <c r="B115" s="29" t="s">
        <v>306</v>
      </c>
      <c r="C115" t="s">
        <v>195</v>
      </c>
      <c r="D115" s="23">
        <v>1</v>
      </c>
      <c r="F115" s="23">
        <v>1</v>
      </c>
      <c r="M115" s="23">
        <f t="shared" si="3"/>
        <v>0</v>
      </c>
      <c r="N115" s="10">
        <f t="shared" si="4"/>
      </c>
      <c r="O115" s="18"/>
      <c r="P115" s="10" t="e">
        <f t="shared" si="5"/>
        <v>#N/A</v>
      </c>
    </row>
    <row r="116" spans="1:16" ht="12.75">
      <c r="A116" s="23">
        <v>113</v>
      </c>
      <c r="B116" s="29" t="s">
        <v>306</v>
      </c>
      <c r="C116" t="s">
        <v>196</v>
      </c>
      <c r="D116" s="23">
        <v>1</v>
      </c>
      <c r="F116" s="23">
        <v>1</v>
      </c>
      <c r="M116" s="23">
        <f t="shared" si="3"/>
        <v>0</v>
      </c>
      <c r="N116" s="10">
        <f t="shared" si="4"/>
      </c>
      <c r="O116" s="18"/>
      <c r="P116" s="10" t="e">
        <f t="shared" si="5"/>
        <v>#N/A</v>
      </c>
    </row>
    <row r="117" spans="1:16" ht="12.75">
      <c r="A117" s="23">
        <v>114</v>
      </c>
      <c r="B117" s="29" t="s">
        <v>306</v>
      </c>
      <c r="C117" t="s">
        <v>197</v>
      </c>
      <c r="D117" s="23">
        <v>2</v>
      </c>
      <c r="F117" s="23">
        <v>1</v>
      </c>
      <c r="M117" s="23">
        <f t="shared" si="3"/>
        <v>0</v>
      </c>
      <c r="N117" s="10">
        <f t="shared" si="4"/>
      </c>
      <c r="O117" s="18"/>
      <c r="P117" s="10" t="e">
        <f t="shared" si="5"/>
        <v>#N/A</v>
      </c>
    </row>
    <row r="118" spans="1:16" ht="12.75">
      <c r="A118" s="23">
        <v>115</v>
      </c>
      <c r="B118" s="29" t="s">
        <v>306</v>
      </c>
      <c r="C118" t="s">
        <v>198</v>
      </c>
      <c r="D118" s="23">
        <v>3</v>
      </c>
      <c r="F118" s="23">
        <v>1</v>
      </c>
      <c r="M118" s="23">
        <f t="shared" si="3"/>
        <v>0</v>
      </c>
      <c r="N118" s="10">
        <f t="shared" si="4"/>
      </c>
      <c r="O118" s="18"/>
      <c r="P118" s="10" t="e">
        <f t="shared" si="5"/>
        <v>#N/A</v>
      </c>
    </row>
    <row r="119" spans="1:16" ht="12.75">
      <c r="A119" s="23">
        <v>116</v>
      </c>
      <c r="B119" s="29" t="s">
        <v>307</v>
      </c>
      <c r="C119" t="s">
        <v>187</v>
      </c>
      <c r="D119" s="23">
        <v>1</v>
      </c>
      <c r="F119" s="23">
        <v>1</v>
      </c>
      <c r="M119" s="23">
        <f t="shared" si="3"/>
        <v>0</v>
      </c>
      <c r="N119" s="10">
        <f t="shared" si="4"/>
      </c>
      <c r="O119" s="18"/>
      <c r="P119" s="10" t="e">
        <f t="shared" si="5"/>
        <v>#N/A</v>
      </c>
    </row>
    <row r="120" spans="1:16" ht="12.75">
      <c r="A120" s="23">
        <v>117</v>
      </c>
      <c r="B120" s="29" t="s">
        <v>307</v>
      </c>
      <c r="C120" t="s">
        <v>188</v>
      </c>
      <c r="D120" s="23">
        <v>1</v>
      </c>
      <c r="F120" s="23">
        <v>1</v>
      </c>
      <c r="M120" s="23">
        <f t="shared" si="3"/>
        <v>0</v>
      </c>
      <c r="N120" s="10">
        <f t="shared" si="4"/>
      </c>
      <c r="O120" s="18"/>
      <c r="P120" s="10" t="e">
        <f t="shared" si="5"/>
        <v>#N/A</v>
      </c>
    </row>
    <row r="121" spans="1:16" ht="12.75">
      <c r="A121" s="23">
        <v>118</v>
      </c>
      <c r="B121" s="29" t="s">
        <v>307</v>
      </c>
      <c r="C121" t="s">
        <v>189</v>
      </c>
      <c r="D121" s="23">
        <v>2</v>
      </c>
      <c r="F121" s="23">
        <v>1</v>
      </c>
      <c r="M121" s="23">
        <f t="shared" si="3"/>
        <v>0</v>
      </c>
      <c r="N121" s="10">
        <f t="shared" si="4"/>
      </c>
      <c r="O121" s="18"/>
      <c r="P121" s="10" t="e">
        <f t="shared" si="5"/>
        <v>#N/A</v>
      </c>
    </row>
    <row r="122" spans="1:16" ht="12.75">
      <c r="A122" s="23">
        <v>119</v>
      </c>
      <c r="B122" s="29" t="s">
        <v>307</v>
      </c>
      <c r="C122" t="s">
        <v>190</v>
      </c>
      <c r="D122" s="23">
        <v>2</v>
      </c>
      <c r="F122" s="23">
        <v>1</v>
      </c>
      <c r="M122" s="23">
        <f t="shared" si="3"/>
        <v>0</v>
      </c>
      <c r="N122" s="10">
        <f t="shared" si="4"/>
      </c>
      <c r="O122" s="18"/>
      <c r="P122" s="10" t="e">
        <f t="shared" si="5"/>
        <v>#N/A</v>
      </c>
    </row>
    <row r="123" spans="1:16" ht="12.75">
      <c r="A123" s="23">
        <v>120</v>
      </c>
      <c r="B123" s="29" t="s">
        <v>307</v>
      </c>
      <c r="C123" t="s">
        <v>191</v>
      </c>
      <c r="D123" s="23">
        <v>3</v>
      </c>
      <c r="F123" s="23">
        <v>1</v>
      </c>
      <c r="M123" s="23">
        <f t="shared" si="3"/>
        <v>0</v>
      </c>
      <c r="N123" s="10">
        <f t="shared" si="4"/>
      </c>
      <c r="O123" s="18"/>
      <c r="P123" s="10" t="e">
        <f t="shared" si="5"/>
        <v>#N/A</v>
      </c>
    </row>
    <row r="124" spans="1:16" ht="12.75">
      <c r="A124" s="23">
        <v>121</v>
      </c>
      <c r="B124" s="29" t="s">
        <v>307</v>
      </c>
      <c r="C124" t="s">
        <v>192</v>
      </c>
      <c r="D124" s="23">
        <v>3</v>
      </c>
      <c r="F124" s="23">
        <v>1</v>
      </c>
      <c r="M124" s="23">
        <f t="shared" si="3"/>
        <v>0</v>
      </c>
      <c r="N124" s="10">
        <f t="shared" si="4"/>
      </c>
      <c r="O124" s="18"/>
      <c r="P124" s="10" t="e">
        <f t="shared" si="5"/>
        <v>#N/A</v>
      </c>
    </row>
    <row r="125" spans="1:16" ht="12.75">
      <c r="A125" s="23">
        <v>122</v>
      </c>
      <c r="B125" s="29" t="s">
        <v>308</v>
      </c>
      <c r="C125" t="s">
        <v>259</v>
      </c>
      <c r="D125" s="23">
        <v>1</v>
      </c>
      <c r="F125" s="23">
        <v>1</v>
      </c>
      <c r="M125" s="23">
        <f t="shared" si="3"/>
        <v>0</v>
      </c>
      <c r="N125" s="10">
        <f t="shared" si="4"/>
      </c>
      <c r="O125" s="18"/>
      <c r="P125" s="10" t="e">
        <f t="shared" si="5"/>
        <v>#N/A</v>
      </c>
    </row>
    <row r="126" spans="1:16" ht="12.75">
      <c r="A126" s="23">
        <v>123</v>
      </c>
      <c r="B126" s="29" t="s">
        <v>308</v>
      </c>
      <c r="C126" t="s">
        <v>260</v>
      </c>
      <c r="D126" s="23">
        <v>2</v>
      </c>
      <c r="F126" s="23">
        <v>1</v>
      </c>
      <c r="M126" s="23">
        <f t="shared" si="3"/>
        <v>0</v>
      </c>
      <c r="N126" s="10">
        <f t="shared" si="4"/>
      </c>
      <c r="O126" s="18"/>
      <c r="P126" s="10" t="e">
        <f t="shared" si="5"/>
        <v>#N/A</v>
      </c>
    </row>
    <row r="127" spans="1:16" ht="12.75">
      <c r="A127" s="23">
        <v>124</v>
      </c>
      <c r="B127" s="29" t="s">
        <v>308</v>
      </c>
      <c r="C127" t="s">
        <v>261</v>
      </c>
      <c r="D127" s="23">
        <v>2</v>
      </c>
      <c r="F127" s="23">
        <v>1</v>
      </c>
      <c r="M127" s="23">
        <f t="shared" si="3"/>
        <v>0</v>
      </c>
      <c r="N127" s="10">
        <f t="shared" si="4"/>
      </c>
      <c r="O127" s="18"/>
      <c r="P127" s="10" t="e">
        <f t="shared" si="5"/>
        <v>#N/A</v>
      </c>
    </row>
    <row r="128" spans="1:16" ht="12.75">
      <c r="A128" s="23">
        <v>125</v>
      </c>
      <c r="B128" s="29" t="s">
        <v>308</v>
      </c>
      <c r="C128" t="s">
        <v>262</v>
      </c>
      <c r="D128" s="23">
        <v>3</v>
      </c>
      <c r="F128" s="23">
        <v>1</v>
      </c>
      <c r="M128" s="23">
        <f t="shared" si="3"/>
        <v>0</v>
      </c>
      <c r="N128" s="10">
        <f t="shared" si="4"/>
      </c>
      <c r="O128" s="18"/>
      <c r="P128" s="10" t="e">
        <f t="shared" si="5"/>
        <v>#N/A</v>
      </c>
    </row>
    <row r="129" spans="1:16" ht="12.75">
      <c r="A129" s="23">
        <v>126</v>
      </c>
      <c r="B129" s="29" t="s">
        <v>308</v>
      </c>
      <c r="C129" t="s">
        <v>263</v>
      </c>
      <c r="D129" s="23">
        <v>3</v>
      </c>
      <c r="F129" s="23">
        <v>1</v>
      </c>
      <c r="M129" s="23">
        <f t="shared" si="3"/>
        <v>0</v>
      </c>
      <c r="N129" s="10">
        <f t="shared" si="4"/>
      </c>
      <c r="O129" s="18"/>
      <c r="P129" s="10" t="e">
        <f t="shared" si="5"/>
        <v>#N/A</v>
      </c>
    </row>
    <row r="130" spans="1:16" ht="12.75">
      <c r="A130" s="23">
        <v>127</v>
      </c>
      <c r="B130" s="29" t="s">
        <v>308</v>
      </c>
      <c r="C130" t="s">
        <v>264</v>
      </c>
      <c r="D130" s="23">
        <v>4</v>
      </c>
      <c r="F130" s="23">
        <v>1</v>
      </c>
      <c r="M130" s="23">
        <f t="shared" si="3"/>
        <v>0</v>
      </c>
      <c r="N130" s="10">
        <f t="shared" si="4"/>
      </c>
      <c r="O130" s="18"/>
      <c r="P130" s="10" t="e">
        <f t="shared" si="5"/>
        <v>#N/A</v>
      </c>
    </row>
    <row r="131" spans="1:16" ht="12.75">
      <c r="A131" s="23">
        <v>128</v>
      </c>
      <c r="B131" s="29" t="s">
        <v>309</v>
      </c>
      <c r="C131" t="s">
        <v>265</v>
      </c>
      <c r="D131" s="23">
        <v>1</v>
      </c>
      <c r="F131" s="23">
        <v>1</v>
      </c>
      <c r="M131" s="23">
        <f t="shared" si="3"/>
        <v>0</v>
      </c>
      <c r="N131" s="10">
        <f t="shared" si="4"/>
      </c>
      <c r="O131" s="18"/>
      <c r="P131" s="10" t="e">
        <f t="shared" si="5"/>
        <v>#N/A</v>
      </c>
    </row>
    <row r="132" spans="1:16" ht="12.75">
      <c r="A132" s="23">
        <v>129</v>
      </c>
      <c r="B132" s="29" t="s">
        <v>309</v>
      </c>
      <c r="C132" t="s">
        <v>266</v>
      </c>
      <c r="D132" s="23">
        <v>2</v>
      </c>
      <c r="F132" s="23">
        <v>1</v>
      </c>
      <c r="M132" s="23">
        <f t="shared" si="3"/>
        <v>0</v>
      </c>
      <c r="N132" s="10">
        <f t="shared" si="4"/>
      </c>
      <c r="O132" s="18"/>
      <c r="P132" s="10" t="e">
        <f t="shared" si="5"/>
        <v>#N/A</v>
      </c>
    </row>
    <row r="133" spans="1:16" ht="12.75">
      <c r="A133" s="23">
        <v>130</v>
      </c>
      <c r="B133" s="29" t="s">
        <v>309</v>
      </c>
      <c r="C133" t="s">
        <v>267</v>
      </c>
      <c r="D133" s="23">
        <v>3</v>
      </c>
      <c r="F133" s="23">
        <v>1</v>
      </c>
      <c r="M133" s="23">
        <f t="shared" si="3"/>
        <v>0</v>
      </c>
      <c r="N133" s="10">
        <f t="shared" si="4"/>
      </c>
      <c r="O133" s="18"/>
      <c r="P133" s="10" t="e">
        <f t="shared" si="5"/>
        <v>#N/A</v>
      </c>
    </row>
    <row r="134" spans="1:16" ht="12.75">
      <c r="A134" s="23">
        <v>131</v>
      </c>
      <c r="B134" s="29" t="s">
        <v>309</v>
      </c>
      <c r="C134" t="s">
        <v>268</v>
      </c>
      <c r="D134" s="23">
        <v>4</v>
      </c>
      <c r="F134" s="23">
        <v>1</v>
      </c>
      <c r="M134" s="23">
        <f aca="true" t="shared" si="6" ref="M134:M197">IF(N134="",M133,M133+1)</f>
        <v>0</v>
      </c>
      <c r="N134" s="10">
        <f aca="true" t="shared" si="7" ref="N134:N197">IF(SUMPRODUCT($E$2:$L$2,E134:L134)&gt;0,B134&amp;": "&amp;C134&amp;" ("&amp;D134&amp;")","")</f>
      </c>
      <c r="O134" s="18"/>
      <c r="P134" s="10" t="e">
        <f aca="true" t="shared" si="8" ref="P134:P197">VLOOKUP(A134,$M$4:$N$333,2,)</f>
        <v>#N/A</v>
      </c>
    </row>
    <row r="135" spans="1:16" ht="12.75">
      <c r="A135" s="23">
        <v>132</v>
      </c>
      <c r="B135" s="29" t="s">
        <v>310</v>
      </c>
      <c r="C135" t="s">
        <v>269</v>
      </c>
      <c r="D135" s="23">
        <v>2</v>
      </c>
      <c r="F135" s="23">
        <v>1</v>
      </c>
      <c r="M135" s="23">
        <f t="shared" si="6"/>
        <v>0</v>
      </c>
      <c r="N135" s="10">
        <f t="shared" si="7"/>
      </c>
      <c r="O135" s="18"/>
      <c r="P135" s="10" t="e">
        <f t="shared" si="8"/>
        <v>#N/A</v>
      </c>
    </row>
    <row r="136" spans="1:16" ht="12.75">
      <c r="A136" s="23">
        <v>133</v>
      </c>
      <c r="B136" s="29" t="s">
        <v>310</v>
      </c>
      <c r="C136" t="s">
        <v>270</v>
      </c>
      <c r="D136" s="23">
        <v>3</v>
      </c>
      <c r="F136" s="23">
        <v>1</v>
      </c>
      <c r="M136" s="23">
        <f t="shared" si="6"/>
        <v>0</v>
      </c>
      <c r="N136" s="10">
        <f t="shared" si="7"/>
      </c>
      <c r="O136" s="18"/>
      <c r="P136" s="10" t="e">
        <f t="shared" si="8"/>
        <v>#N/A</v>
      </c>
    </row>
    <row r="137" spans="1:16" ht="12.75">
      <c r="A137" s="23">
        <v>134</v>
      </c>
      <c r="B137" s="29" t="s">
        <v>311</v>
      </c>
      <c r="C137" t="s">
        <v>223</v>
      </c>
      <c r="D137" s="23">
        <v>2</v>
      </c>
      <c r="F137" s="23">
        <v>1</v>
      </c>
      <c r="M137" s="23">
        <f t="shared" si="6"/>
        <v>0</v>
      </c>
      <c r="N137" s="10">
        <f t="shared" si="7"/>
      </c>
      <c r="O137" s="18"/>
      <c r="P137" s="10" t="e">
        <f t="shared" si="8"/>
        <v>#N/A</v>
      </c>
    </row>
    <row r="138" spans="1:16" ht="12.75">
      <c r="A138" s="23">
        <v>135</v>
      </c>
      <c r="B138" s="29" t="s">
        <v>311</v>
      </c>
      <c r="C138" t="s">
        <v>224</v>
      </c>
      <c r="D138" s="23">
        <v>3</v>
      </c>
      <c r="F138" s="23">
        <v>1</v>
      </c>
      <c r="M138" s="23">
        <f t="shared" si="6"/>
        <v>0</v>
      </c>
      <c r="N138" s="10">
        <f t="shared" si="7"/>
      </c>
      <c r="O138" s="18"/>
      <c r="P138" s="10" t="e">
        <f t="shared" si="8"/>
        <v>#N/A</v>
      </c>
    </row>
    <row r="139" spans="1:16" ht="12.75">
      <c r="A139" s="23">
        <v>136</v>
      </c>
      <c r="B139" s="29" t="s">
        <v>312</v>
      </c>
      <c r="D139" s="23">
        <v>1</v>
      </c>
      <c r="F139" s="23">
        <v>1</v>
      </c>
      <c r="M139" s="23">
        <f t="shared" si="6"/>
        <v>0</v>
      </c>
      <c r="N139" s="10">
        <f t="shared" si="7"/>
      </c>
      <c r="O139" s="18"/>
      <c r="P139" s="10" t="e">
        <f t="shared" si="8"/>
        <v>#N/A</v>
      </c>
    </row>
    <row r="140" spans="1:16" ht="12.75">
      <c r="A140" s="23">
        <v>137</v>
      </c>
      <c r="B140" s="29" t="s">
        <v>313</v>
      </c>
      <c r="C140" t="s">
        <v>200</v>
      </c>
      <c r="D140" s="23">
        <v>1</v>
      </c>
      <c r="F140" s="23">
        <v>1</v>
      </c>
      <c r="M140" s="23">
        <f t="shared" si="6"/>
        <v>0</v>
      </c>
      <c r="N140" s="10">
        <f t="shared" si="7"/>
      </c>
      <c r="O140" s="18"/>
      <c r="P140" s="10" t="e">
        <f t="shared" si="8"/>
        <v>#N/A</v>
      </c>
    </row>
    <row r="141" spans="1:16" ht="12.75">
      <c r="A141" s="23">
        <v>138</v>
      </c>
      <c r="B141" s="29" t="s">
        <v>313</v>
      </c>
      <c r="C141" t="s">
        <v>201</v>
      </c>
      <c r="D141" s="23">
        <v>2</v>
      </c>
      <c r="F141" s="23">
        <v>1</v>
      </c>
      <c r="M141" s="23">
        <f t="shared" si="6"/>
        <v>0</v>
      </c>
      <c r="N141" s="10">
        <f t="shared" si="7"/>
      </c>
      <c r="O141" s="18"/>
      <c r="P141" s="10" t="e">
        <f t="shared" si="8"/>
        <v>#N/A</v>
      </c>
    </row>
    <row r="142" spans="1:16" ht="12.75">
      <c r="A142" s="23">
        <v>139</v>
      </c>
      <c r="B142" s="29" t="s">
        <v>313</v>
      </c>
      <c r="C142" t="s">
        <v>202</v>
      </c>
      <c r="D142" s="23">
        <v>3</v>
      </c>
      <c r="F142" s="23">
        <v>1</v>
      </c>
      <c r="M142" s="23">
        <f t="shared" si="6"/>
        <v>0</v>
      </c>
      <c r="N142" s="10">
        <f t="shared" si="7"/>
      </c>
      <c r="O142" s="18"/>
      <c r="P142" s="10" t="e">
        <f t="shared" si="8"/>
        <v>#N/A</v>
      </c>
    </row>
    <row r="143" spans="1:16" ht="12.75">
      <c r="A143" s="23">
        <v>140</v>
      </c>
      <c r="B143" s="29" t="s">
        <v>314</v>
      </c>
      <c r="C143" t="s">
        <v>271</v>
      </c>
      <c r="D143" s="23">
        <v>1</v>
      </c>
      <c r="F143" s="23">
        <v>1</v>
      </c>
      <c r="M143" s="23">
        <f t="shared" si="6"/>
        <v>0</v>
      </c>
      <c r="N143" s="10">
        <f t="shared" si="7"/>
      </c>
      <c r="O143" s="18"/>
      <c r="P143" s="10" t="e">
        <f t="shared" si="8"/>
        <v>#N/A</v>
      </c>
    </row>
    <row r="144" spans="1:16" ht="12.75">
      <c r="A144" s="23">
        <v>141</v>
      </c>
      <c r="B144" s="29" t="s">
        <v>314</v>
      </c>
      <c r="C144" t="s">
        <v>272</v>
      </c>
      <c r="D144" s="23">
        <v>2</v>
      </c>
      <c r="F144" s="23">
        <v>1</v>
      </c>
      <c r="M144" s="23">
        <f t="shared" si="6"/>
        <v>0</v>
      </c>
      <c r="N144" s="10">
        <f t="shared" si="7"/>
      </c>
      <c r="O144" s="18"/>
      <c r="P144" s="10" t="e">
        <f t="shared" si="8"/>
        <v>#N/A</v>
      </c>
    </row>
    <row r="145" spans="1:16" ht="12.75">
      <c r="A145" s="23">
        <v>142</v>
      </c>
      <c r="B145" s="29" t="s">
        <v>314</v>
      </c>
      <c r="C145" t="s">
        <v>273</v>
      </c>
      <c r="D145" s="23">
        <v>3</v>
      </c>
      <c r="F145" s="23">
        <v>1</v>
      </c>
      <c r="M145" s="23">
        <f t="shared" si="6"/>
        <v>0</v>
      </c>
      <c r="N145" s="10">
        <f t="shared" si="7"/>
      </c>
      <c r="O145" s="18"/>
      <c r="P145" s="10" t="e">
        <f t="shared" si="8"/>
        <v>#N/A</v>
      </c>
    </row>
    <row r="146" spans="1:16" ht="12.75">
      <c r="A146" s="23">
        <v>143</v>
      </c>
      <c r="B146" s="29" t="s">
        <v>218</v>
      </c>
      <c r="C146" s="29" t="s">
        <v>219</v>
      </c>
      <c r="D146" s="30">
        <v>2</v>
      </c>
      <c r="H146" s="23">
        <v>1</v>
      </c>
      <c r="M146" s="23">
        <f t="shared" si="6"/>
        <v>0</v>
      </c>
      <c r="N146" s="10">
        <f t="shared" si="7"/>
      </c>
      <c r="O146" s="18"/>
      <c r="P146" s="10" t="e">
        <f t="shared" si="8"/>
        <v>#N/A</v>
      </c>
    </row>
    <row r="147" spans="1:16" ht="12.75">
      <c r="A147" s="23">
        <v>144</v>
      </c>
      <c r="B147" s="29" t="s">
        <v>218</v>
      </c>
      <c r="C147" s="29" t="s">
        <v>220</v>
      </c>
      <c r="D147" s="30">
        <v>3</v>
      </c>
      <c r="H147" s="23">
        <v>1</v>
      </c>
      <c r="M147" s="23">
        <f t="shared" si="6"/>
        <v>0</v>
      </c>
      <c r="N147" s="10">
        <f t="shared" si="7"/>
      </c>
      <c r="O147" s="18"/>
      <c r="P147" s="10" t="e">
        <f t="shared" si="8"/>
        <v>#N/A</v>
      </c>
    </row>
    <row r="148" spans="1:16" ht="12.75">
      <c r="A148" s="23">
        <v>145</v>
      </c>
      <c r="B148" s="29" t="s">
        <v>218</v>
      </c>
      <c r="C148" s="29" t="s">
        <v>221</v>
      </c>
      <c r="D148" s="30">
        <v>4</v>
      </c>
      <c r="H148" s="23">
        <v>1</v>
      </c>
      <c r="M148" s="23">
        <f t="shared" si="6"/>
        <v>0</v>
      </c>
      <c r="N148" s="10">
        <f t="shared" si="7"/>
      </c>
      <c r="O148" s="18"/>
      <c r="P148" s="10" t="e">
        <f t="shared" si="8"/>
        <v>#N/A</v>
      </c>
    </row>
    <row r="149" spans="1:16" ht="12.75">
      <c r="A149" s="23">
        <v>146</v>
      </c>
      <c r="B149" s="29" t="s">
        <v>229</v>
      </c>
      <c r="C149" s="29" t="s">
        <v>230</v>
      </c>
      <c r="D149" s="30">
        <v>2</v>
      </c>
      <c r="H149" s="23">
        <v>1</v>
      </c>
      <c r="M149" s="23">
        <f t="shared" si="6"/>
        <v>0</v>
      </c>
      <c r="N149" s="10">
        <f t="shared" si="7"/>
      </c>
      <c r="O149" s="18"/>
      <c r="P149" s="10" t="e">
        <f t="shared" si="8"/>
        <v>#N/A</v>
      </c>
    </row>
    <row r="150" spans="1:16" ht="12.75">
      <c r="A150" s="23">
        <v>147</v>
      </c>
      <c r="B150" s="29" t="s">
        <v>229</v>
      </c>
      <c r="C150" s="29" t="s">
        <v>231</v>
      </c>
      <c r="D150" s="30">
        <v>3</v>
      </c>
      <c r="H150" s="23">
        <v>1</v>
      </c>
      <c r="M150" s="23">
        <f t="shared" si="6"/>
        <v>0</v>
      </c>
      <c r="N150" s="10">
        <f t="shared" si="7"/>
      </c>
      <c r="O150" s="18"/>
      <c r="P150" s="10" t="e">
        <f t="shared" si="8"/>
        <v>#N/A</v>
      </c>
    </row>
    <row r="151" spans="1:16" ht="12.75">
      <c r="A151" s="23">
        <v>148</v>
      </c>
      <c r="B151" s="29" t="s">
        <v>229</v>
      </c>
      <c r="C151" s="29" t="s">
        <v>232</v>
      </c>
      <c r="D151" s="30">
        <v>4</v>
      </c>
      <c r="H151" s="23">
        <v>1</v>
      </c>
      <c r="M151" s="23">
        <f t="shared" si="6"/>
        <v>0</v>
      </c>
      <c r="N151" s="10">
        <f t="shared" si="7"/>
      </c>
      <c r="O151" s="18"/>
      <c r="P151" s="10" t="e">
        <f t="shared" si="8"/>
        <v>#N/A</v>
      </c>
    </row>
    <row r="152" spans="1:16" ht="12.75">
      <c r="A152" s="23">
        <v>149</v>
      </c>
      <c r="B152" s="29" t="s">
        <v>203</v>
      </c>
      <c r="C152" s="29" t="s">
        <v>204</v>
      </c>
      <c r="D152" s="30">
        <v>1</v>
      </c>
      <c r="H152" s="23">
        <v>1</v>
      </c>
      <c r="M152" s="23">
        <f t="shared" si="6"/>
        <v>0</v>
      </c>
      <c r="N152" s="10">
        <f t="shared" si="7"/>
      </c>
      <c r="O152" s="18"/>
      <c r="P152" s="10" t="e">
        <f t="shared" si="8"/>
        <v>#N/A</v>
      </c>
    </row>
    <row r="153" spans="1:16" ht="12.75">
      <c r="A153" s="23">
        <v>150</v>
      </c>
      <c r="B153" s="29" t="s">
        <v>203</v>
      </c>
      <c r="C153" s="29" t="s">
        <v>205</v>
      </c>
      <c r="D153" s="30">
        <v>2</v>
      </c>
      <c r="H153" s="23">
        <v>1</v>
      </c>
      <c r="M153" s="23">
        <f t="shared" si="6"/>
        <v>0</v>
      </c>
      <c r="N153" s="10">
        <f t="shared" si="7"/>
      </c>
      <c r="O153" s="18"/>
      <c r="P153" s="10" t="e">
        <f t="shared" si="8"/>
        <v>#N/A</v>
      </c>
    </row>
    <row r="154" spans="1:16" ht="12.75">
      <c r="A154" s="23">
        <v>151</v>
      </c>
      <c r="B154" s="29" t="s">
        <v>203</v>
      </c>
      <c r="C154" s="29" t="s">
        <v>206</v>
      </c>
      <c r="D154" s="30">
        <v>2</v>
      </c>
      <c r="H154" s="23">
        <v>1</v>
      </c>
      <c r="M154" s="23">
        <f t="shared" si="6"/>
        <v>0</v>
      </c>
      <c r="N154" s="10">
        <f t="shared" si="7"/>
      </c>
      <c r="O154" s="18"/>
      <c r="P154" s="10" t="e">
        <f t="shared" si="8"/>
        <v>#N/A</v>
      </c>
    </row>
    <row r="155" spans="1:16" ht="12.75">
      <c r="A155" s="23">
        <v>152</v>
      </c>
      <c r="B155" s="29" t="s">
        <v>203</v>
      </c>
      <c r="C155" s="29" t="s">
        <v>207</v>
      </c>
      <c r="D155" s="30">
        <v>3</v>
      </c>
      <c r="H155" s="23">
        <v>1</v>
      </c>
      <c r="M155" s="23">
        <f t="shared" si="6"/>
        <v>0</v>
      </c>
      <c r="N155" s="10">
        <f t="shared" si="7"/>
      </c>
      <c r="O155" s="18"/>
      <c r="P155" s="10" t="e">
        <f t="shared" si="8"/>
        <v>#N/A</v>
      </c>
    </row>
    <row r="156" spans="1:16" ht="12.75">
      <c r="A156" s="23">
        <v>153</v>
      </c>
      <c r="B156" s="29" t="s">
        <v>193</v>
      </c>
      <c r="C156" s="29" t="s">
        <v>194</v>
      </c>
      <c r="D156" s="30">
        <v>1</v>
      </c>
      <c r="H156" s="23">
        <v>1</v>
      </c>
      <c r="M156" s="23">
        <f t="shared" si="6"/>
        <v>0</v>
      </c>
      <c r="N156" s="10">
        <f t="shared" si="7"/>
      </c>
      <c r="O156" s="18"/>
      <c r="P156" s="10" t="e">
        <f t="shared" si="8"/>
        <v>#N/A</v>
      </c>
    </row>
    <row r="157" spans="1:16" ht="12.75">
      <c r="A157" s="23">
        <v>154</v>
      </c>
      <c r="B157" s="29" t="s">
        <v>193</v>
      </c>
      <c r="C157" s="29" t="s">
        <v>195</v>
      </c>
      <c r="D157" s="30">
        <v>1</v>
      </c>
      <c r="H157" s="23">
        <v>1</v>
      </c>
      <c r="M157" s="23">
        <f t="shared" si="6"/>
        <v>0</v>
      </c>
      <c r="N157" s="10">
        <f t="shared" si="7"/>
      </c>
      <c r="O157" s="18"/>
      <c r="P157" s="10" t="e">
        <f t="shared" si="8"/>
        <v>#N/A</v>
      </c>
    </row>
    <row r="158" spans="1:16" ht="12.75">
      <c r="A158" s="23">
        <v>155</v>
      </c>
      <c r="B158" s="29" t="s">
        <v>193</v>
      </c>
      <c r="C158" s="29" t="s">
        <v>196</v>
      </c>
      <c r="D158" s="30">
        <v>1</v>
      </c>
      <c r="H158" s="23">
        <v>1</v>
      </c>
      <c r="M158" s="23">
        <f t="shared" si="6"/>
        <v>0</v>
      </c>
      <c r="N158" s="10">
        <f t="shared" si="7"/>
      </c>
      <c r="O158" s="18"/>
      <c r="P158" s="10" t="e">
        <f t="shared" si="8"/>
        <v>#N/A</v>
      </c>
    </row>
    <row r="159" spans="1:16" ht="12.75">
      <c r="A159" s="23">
        <v>156</v>
      </c>
      <c r="B159" s="29" t="s">
        <v>193</v>
      </c>
      <c r="C159" s="29" t="s">
        <v>197</v>
      </c>
      <c r="D159" s="30">
        <v>2</v>
      </c>
      <c r="H159" s="23">
        <v>1</v>
      </c>
      <c r="M159" s="23">
        <f t="shared" si="6"/>
        <v>0</v>
      </c>
      <c r="N159" s="10">
        <f t="shared" si="7"/>
      </c>
      <c r="O159" s="18"/>
      <c r="P159" s="10" t="e">
        <f t="shared" si="8"/>
        <v>#N/A</v>
      </c>
    </row>
    <row r="160" spans="1:16" ht="12.75">
      <c r="A160" s="23">
        <v>157</v>
      </c>
      <c r="B160" s="29" t="s">
        <v>193</v>
      </c>
      <c r="C160" s="29" t="s">
        <v>198</v>
      </c>
      <c r="D160" s="30">
        <v>3</v>
      </c>
      <c r="H160" s="23">
        <v>1</v>
      </c>
      <c r="M160" s="23">
        <f t="shared" si="6"/>
        <v>0</v>
      </c>
      <c r="N160" s="10">
        <f t="shared" si="7"/>
      </c>
      <c r="O160" s="18"/>
      <c r="P160" s="10" t="e">
        <f t="shared" si="8"/>
        <v>#N/A</v>
      </c>
    </row>
    <row r="161" spans="1:16" ht="12.75">
      <c r="A161" s="23">
        <v>158</v>
      </c>
      <c r="B161" s="29" t="s">
        <v>251</v>
      </c>
      <c r="C161" s="29" t="s">
        <v>252</v>
      </c>
      <c r="D161" s="30">
        <v>1</v>
      </c>
      <c r="H161" s="23">
        <v>1</v>
      </c>
      <c r="M161" s="23">
        <f t="shared" si="6"/>
        <v>0</v>
      </c>
      <c r="N161" s="10">
        <f t="shared" si="7"/>
      </c>
      <c r="O161" s="18"/>
      <c r="P161" s="10" t="e">
        <f t="shared" si="8"/>
        <v>#N/A</v>
      </c>
    </row>
    <row r="162" spans="1:16" ht="12.75">
      <c r="A162" s="23">
        <v>159</v>
      </c>
      <c r="B162" s="29" t="s">
        <v>251</v>
      </c>
      <c r="C162" s="29" t="s">
        <v>253</v>
      </c>
      <c r="D162" s="30">
        <v>2</v>
      </c>
      <c r="H162" s="23">
        <v>1</v>
      </c>
      <c r="M162" s="23">
        <f t="shared" si="6"/>
        <v>0</v>
      </c>
      <c r="N162" s="10">
        <f t="shared" si="7"/>
      </c>
      <c r="O162" s="18"/>
      <c r="P162" s="10" t="e">
        <f t="shared" si="8"/>
        <v>#N/A</v>
      </c>
    </row>
    <row r="163" spans="1:16" ht="12.75">
      <c r="A163" s="23">
        <v>160</v>
      </c>
      <c r="B163" s="29" t="s">
        <v>251</v>
      </c>
      <c r="C163" s="29" t="s">
        <v>254</v>
      </c>
      <c r="D163" s="30">
        <v>3</v>
      </c>
      <c r="H163" s="23">
        <v>1</v>
      </c>
      <c r="M163" s="23">
        <f t="shared" si="6"/>
        <v>0</v>
      </c>
      <c r="N163" s="10">
        <f t="shared" si="7"/>
      </c>
      <c r="O163" s="18"/>
      <c r="P163" s="10" t="e">
        <f t="shared" si="8"/>
        <v>#N/A</v>
      </c>
    </row>
    <row r="164" spans="1:16" ht="12.75">
      <c r="A164" s="23">
        <v>161</v>
      </c>
      <c r="B164" s="29" t="s">
        <v>233</v>
      </c>
      <c r="C164" s="29" t="s">
        <v>234</v>
      </c>
      <c r="D164" s="30">
        <v>2</v>
      </c>
      <c r="H164" s="23">
        <v>1</v>
      </c>
      <c r="M164" s="23">
        <f t="shared" si="6"/>
        <v>0</v>
      </c>
      <c r="N164" s="10">
        <f t="shared" si="7"/>
      </c>
      <c r="O164" s="18"/>
      <c r="P164" s="10" t="e">
        <f t="shared" si="8"/>
        <v>#N/A</v>
      </c>
    </row>
    <row r="165" spans="1:16" ht="12.75">
      <c r="A165" s="23">
        <v>162</v>
      </c>
      <c r="B165" s="29" t="s">
        <v>233</v>
      </c>
      <c r="C165" s="29" t="s">
        <v>235</v>
      </c>
      <c r="D165" s="30">
        <v>3</v>
      </c>
      <c r="H165" s="23">
        <v>1</v>
      </c>
      <c r="M165" s="23">
        <f t="shared" si="6"/>
        <v>0</v>
      </c>
      <c r="N165" s="10">
        <f t="shared" si="7"/>
      </c>
      <c r="O165" s="18"/>
      <c r="P165" s="10" t="e">
        <f t="shared" si="8"/>
        <v>#N/A</v>
      </c>
    </row>
    <row r="166" spans="1:16" ht="12.75">
      <c r="A166" s="23">
        <v>163</v>
      </c>
      <c r="B166" s="29" t="s">
        <v>233</v>
      </c>
      <c r="C166" s="29" t="s">
        <v>236</v>
      </c>
      <c r="D166" s="30">
        <v>3</v>
      </c>
      <c r="H166" s="23">
        <v>1</v>
      </c>
      <c r="M166" s="23">
        <f t="shared" si="6"/>
        <v>0</v>
      </c>
      <c r="N166" s="10">
        <f t="shared" si="7"/>
      </c>
      <c r="O166" s="18"/>
      <c r="P166" s="10" t="e">
        <f t="shared" si="8"/>
        <v>#N/A</v>
      </c>
    </row>
    <row r="167" spans="1:16" ht="12.75">
      <c r="A167" s="23">
        <v>164</v>
      </c>
      <c r="B167" s="29" t="s">
        <v>186</v>
      </c>
      <c r="C167" s="29" t="s">
        <v>187</v>
      </c>
      <c r="D167" s="30">
        <v>1</v>
      </c>
      <c r="H167" s="23">
        <v>1</v>
      </c>
      <c r="M167" s="23">
        <f t="shared" si="6"/>
        <v>0</v>
      </c>
      <c r="N167" s="10">
        <f t="shared" si="7"/>
      </c>
      <c r="O167" s="18"/>
      <c r="P167" s="10" t="e">
        <f t="shared" si="8"/>
        <v>#N/A</v>
      </c>
    </row>
    <row r="168" spans="1:16" ht="12.75">
      <c r="A168" s="23">
        <v>165</v>
      </c>
      <c r="B168" s="29" t="s">
        <v>186</v>
      </c>
      <c r="C168" s="29" t="s">
        <v>188</v>
      </c>
      <c r="D168" s="30">
        <v>1</v>
      </c>
      <c r="H168" s="23">
        <v>1</v>
      </c>
      <c r="M168" s="23">
        <f t="shared" si="6"/>
        <v>0</v>
      </c>
      <c r="N168" s="10">
        <f t="shared" si="7"/>
      </c>
      <c r="O168" s="18"/>
      <c r="P168" s="10" t="e">
        <f t="shared" si="8"/>
        <v>#N/A</v>
      </c>
    </row>
    <row r="169" spans="1:16" ht="12.75">
      <c r="A169" s="23">
        <v>166</v>
      </c>
      <c r="B169" s="29" t="s">
        <v>186</v>
      </c>
      <c r="C169" s="29" t="s">
        <v>189</v>
      </c>
      <c r="D169" s="30">
        <v>2</v>
      </c>
      <c r="H169" s="23">
        <v>1</v>
      </c>
      <c r="M169" s="23">
        <f t="shared" si="6"/>
        <v>0</v>
      </c>
      <c r="N169" s="10">
        <f t="shared" si="7"/>
      </c>
      <c r="O169" s="18"/>
      <c r="P169" s="10" t="e">
        <f t="shared" si="8"/>
        <v>#N/A</v>
      </c>
    </row>
    <row r="170" spans="1:16" ht="12.75">
      <c r="A170" s="23">
        <v>167</v>
      </c>
      <c r="B170" s="29" t="s">
        <v>186</v>
      </c>
      <c r="C170" s="29" t="s">
        <v>190</v>
      </c>
      <c r="D170" s="30">
        <v>2</v>
      </c>
      <c r="H170" s="23">
        <v>1</v>
      </c>
      <c r="M170" s="23">
        <f t="shared" si="6"/>
        <v>0</v>
      </c>
      <c r="N170" s="10">
        <f t="shared" si="7"/>
      </c>
      <c r="O170" s="18"/>
      <c r="P170" s="10" t="e">
        <f t="shared" si="8"/>
        <v>#N/A</v>
      </c>
    </row>
    <row r="171" spans="1:16" ht="12.75">
      <c r="A171" s="23">
        <v>168</v>
      </c>
      <c r="B171" s="29" t="s">
        <v>186</v>
      </c>
      <c r="C171" s="29" t="s">
        <v>191</v>
      </c>
      <c r="D171" s="30">
        <v>3</v>
      </c>
      <c r="H171" s="23">
        <v>1</v>
      </c>
      <c r="M171" s="23">
        <f t="shared" si="6"/>
        <v>0</v>
      </c>
      <c r="N171" s="10">
        <f t="shared" si="7"/>
      </c>
      <c r="O171" s="18"/>
      <c r="P171" s="10" t="e">
        <f t="shared" si="8"/>
        <v>#N/A</v>
      </c>
    </row>
    <row r="172" spans="1:16" ht="12.75">
      <c r="A172" s="23">
        <v>169</v>
      </c>
      <c r="B172" s="29" t="s">
        <v>186</v>
      </c>
      <c r="C172" s="29" t="s">
        <v>192</v>
      </c>
      <c r="D172" s="30">
        <v>3</v>
      </c>
      <c r="H172" s="23">
        <v>1</v>
      </c>
      <c r="M172" s="23">
        <f t="shared" si="6"/>
        <v>0</v>
      </c>
      <c r="N172" s="10">
        <f t="shared" si="7"/>
      </c>
      <c r="O172" s="18"/>
      <c r="P172" s="10" t="e">
        <f t="shared" si="8"/>
        <v>#N/A</v>
      </c>
    </row>
    <row r="173" spans="1:16" ht="12.75">
      <c r="A173" s="23">
        <v>170</v>
      </c>
      <c r="B173" s="29" t="s">
        <v>237</v>
      </c>
      <c r="C173" s="29" t="s">
        <v>177</v>
      </c>
      <c r="D173" s="30">
        <v>1</v>
      </c>
      <c r="H173" s="23">
        <v>1</v>
      </c>
      <c r="M173" s="23">
        <f t="shared" si="6"/>
        <v>0</v>
      </c>
      <c r="N173" s="10">
        <f t="shared" si="7"/>
      </c>
      <c r="O173" s="18"/>
      <c r="P173" s="10" t="e">
        <f t="shared" si="8"/>
        <v>#N/A</v>
      </c>
    </row>
    <row r="174" spans="1:16" ht="12.75">
      <c r="A174" s="23">
        <v>171</v>
      </c>
      <c r="B174" s="29" t="s">
        <v>237</v>
      </c>
      <c r="C174" s="29" t="s">
        <v>238</v>
      </c>
      <c r="D174" s="30">
        <v>1</v>
      </c>
      <c r="H174" s="23">
        <v>1</v>
      </c>
      <c r="M174" s="23">
        <f t="shared" si="6"/>
        <v>0</v>
      </c>
      <c r="N174" s="10">
        <f t="shared" si="7"/>
      </c>
      <c r="O174" s="18"/>
      <c r="P174" s="10" t="e">
        <f t="shared" si="8"/>
        <v>#N/A</v>
      </c>
    </row>
    <row r="175" spans="1:16" ht="12.75">
      <c r="A175" s="23">
        <v>172</v>
      </c>
      <c r="B175" s="29" t="s">
        <v>237</v>
      </c>
      <c r="C175" s="29" t="s">
        <v>239</v>
      </c>
      <c r="D175" s="30">
        <v>2</v>
      </c>
      <c r="H175" s="23">
        <v>1</v>
      </c>
      <c r="M175" s="23">
        <f t="shared" si="6"/>
        <v>0</v>
      </c>
      <c r="N175" s="10">
        <f t="shared" si="7"/>
      </c>
      <c r="O175" s="18"/>
      <c r="P175" s="10" t="e">
        <f t="shared" si="8"/>
        <v>#N/A</v>
      </c>
    </row>
    <row r="176" spans="1:16" ht="12.75">
      <c r="A176" s="23">
        <v>173</v>
      </c>
      <c r="B176" s="29" t="s">
        <v>237</v>
      </c>
      <c r="C176" s="29" t="s">
        <v>240</v>
      </c>
      <c r="D176" s="30">
        <v>2</v>
      </c>
      <c r="H176" s="23">
        <v>1</v>
      </c>
      <c r="M176" s="23">
        <f t="shared" si="6"/>
        <v>0</v>
      </c>
      <c r="N176" s="10">
        <f t="shared" si="7"/>
      </c>
      <c r="O176" s="18"/>
      <c r="P176" s="10" t="e">
        <f t="shared" si="8"/>
        <v>#N/A</v>
      </c>
    </row>
    <row r="177" spans="1:16" ht="12.75">
      <c r="A177" s="23">
        <v>174</v>
      </c>
      <c r="B177" s="29" t="s">
        <v>237</v>
      </c>
      <c r="C177" s="29" t="s">
        <v>241</v>
      </c>
      <c r="D177" s="30">
        <v>3</v>
      </c>
      <c r="H177" s="23">
        <v>1</v>
      </c>
      <c r="M177" s="23">
        <f t="shared" si="6"/>
        <v>0</v>
      </c>
      <c r="N177" s="10">
        <f t="shared" si="7"/>
      </c>
      <c r="O177" s="18"/>
      <c r="P177" s="10" t="e">
        <f t="shared" si="8"/>
        <v>#N/A</v>
      </c>
    </row>
    <row r="178" spans="1:16" ht="12.75">
      <c r="A178" s="23">
        <v>175</v>
      </c>
      <c r="B178" s="29" t="s">
        <v>237</v>
      </c>
      <c r="C178" s="29" t="s">
        <v>242</v>
      </c>
      <c r="D178" s="30">
        <v>4</v>
      </c>
      <c r="H178" s="23">
        <v>1</v>
      </c>
      <c r="M178" s="23">
        <f t="shared" si="6"/>
        <v>0</v>
      </c>
      <c r="N178" s="10">
        <f t="shared" si="7"/>
      </c>
      <c r="O178" s="18"/>
      <c r="P178" s="10" t="e">
        <f t="shared" si="8"/>
        <v>#N/A</v>
      </c>
    </row>
    <row r="179" spans="1:16" ht="12.75">
      <c r="A179" s="23">
        <v>176</v>
      </c>
      <c r="B179" s="29" t="s">
        <v>208</v>
      </c>
      <c r="C179" s="29" t="s">
        <v>209</v>
      </c>
      <c r="D179" s="30">
        <v>1</v>
      </c>
      <c r="H179" s="23">
        <v>1</v>
      </c>
      <c r="M179" s="23">
        <f t="shared" si="6"/>
        <v>0</v>
      </c>
      <c r="N179" s="10">
        <f t="shared" si="7"/>
      </c>
      <c r="O179" s="18"/>
      <c r="P179" s="10" t="e">
        <f t="shared" si="8"/>
        <v>#N/A</v>
      </c>
    </row>
    <row r="180" spans="1:16" ht="12.75">
      <c r="A180" s="23">
        <v>177</v>
      </c>
      <c r="B180" s="29" t="s">
        <v>208</v>
      </c>
      <c r="C180" s="29" t="s">
        <v>210</v>
      </c>
      <c r="D180" s="30">
        <v>2</v>
      </c>
      <c r="H180" s="23">
        <v>1</v>
      </c>
      <c r="M180" s="23">
        <f t="shared" si="6"/>
        <v>0</v>
      </c>
      <c r="N180" s="10">
        <f t="shared" si="7"/>
      </c>
      <c r="O180" s="18"/>
      <c r="P180" s="10" t="e">
        <f t="shared" si="8"/>
        <v>#N/A</v>
      </c>
    </row>
    <row r="181" spans="1:16" ht="12.75">
      <c r="A181" s="23">
        <v>178</v>
      </c>
      <c r="B181" s="29" t="s">
        <v>208</v>
      </c>
      <c r="C181" s="29" t="s">
        <v>211</v>
      </c>
      <c r="D181" s="30">
        <v>3</v>
      </c>
      <c r="H181" s="23">
        <v>1</v>
      </c>
      <c r="M181" s="23">
        <f t="shared" si="6"/>
        <v>0</v>
      </c>
      <c r="N181" s="10">
        <f t="shared" si="7"/>
      </c>
      <c r="O181" s="18"/>
      <c r="P181" s="10" t="e">
        <f t="shared" si="8"/>
        <v>#N/A</v>
      </c>
    </row>
    <row r="182" spans="1:16" ht="12.75">
      <c r="A182" s="23">
        <v>179</v>
      </c>
      <c r="B182" s="29" t="s">
        <v>208</v>
      </c>
      <c r="C182" s="29" t="s">
        <v>212</v>
      </c>
      <c r="D182" s="30">
        <v>4</v>
      </c>
      <c r="H182" s="23">
        <v>1</v>
      </c>
      <c r="M182" s="23">
        <f t="shared" si="6"/>
        <v>0</v>
      </c>
      <c r="N182" s="10">
        <f t="shared" si="7"/>
      </c>
      <c r="O182" s="18"/>
      <c r="P182" s="10" t="e">
        <f t="shared" si="8"/>
        <v>#N/A</v>
      </c>
    </row>
    <row r="183" spans="1:16" ht="12.75">
      <c r="A183" s="23">
        <v>180</v>
      </c>
      <c r="B183" s="29" t="s">
        <v>247</v>
      </c>
      <c r="C183" s="29" t="s">
        <v>248</v>
      </c>
      <c r="D183" s="30">
        <v>1</v>
      </c>
      <c r="H183" s="23">
        <v>1</v>
      </c>
      <c r="M183" s="23">
        <f t="shared" si="6"/>
        <v>0</v>
      </c>
      <c r="N183" s="10">
        <f t="shared" si="7"/>
      </c>
      <c r="O183" s="18"/>
      <c r="P183" s="10" t="e">
        <f t="shared" si="8"/>
        <v>#N/A</v>
      </c>
    </row>
    <row r="184" spans="1:16" ht="12.75">
      <c r="A184" s="23">
        <v>181</v>
      </c>
      <c r="B184" s="29" t="s">
        <v>247</v>
      </c>
      <c r="C184" s="29" t="s">
        <v>249</v>
      </c>
      <c r="D184" s="30">
        <v>2</v>
      </c>
      <c r="H184" s="23">
        <v>1</v>
      </c>
      <c r="M184" s="23">
        <f t="shared" si="6"/>
        <v>0</v>
      </c>
      <c r="N184" s="10">
        <f t="shared" si="7"/>
      </c>
      <c r="O184" s="18"/>
      <c r="P184" s="10" t="e">
        <f t="shared" si="8"/>
        <v>#N/A</v>
      </c>
    </row>
    <row r="185" spans="1:16" ht="12.75">
      <c r="A185" s="23">
        <v>182</v>
      </c>
      <c r="B185" s="29" t="s">
        <v>247</v>
      </c>
      <c r="C185" s="31" t="s">
        <v>250</v>
      </c>
      <c r="D185" s="32">
        <v>3</v>
      </c>
      <c r="H185" s="23">
        <v>1</v>
      </c>
      <c r="M185" s="23">
        <f t="shared" si="6"/>
        <v>0</v>
      </c>
      <c r="N185" s="10">
        <f t="shared" si="7"/>
      </c>
      <c r="O185" s="18"/>
      <c r="P185" s="10" t="e">
        <f t="shared" si="8"/>
        <v>#N/A</v>
      </c>
    </row>
    <row r="186" spans="1:16" ht="12.75">
      <c r="A186" s="23">
        <v>183</v>
      </c>
      <c r="B186" s="29" t="s">
        <v>243</v>
      </c>
      <c r="C186" s="29" t="s">
        <v>244</v>
      </c>
      <c r="D186" s="30">
        <v>1</v>
      </c>
      <c r="H186" s="23">
        <v>1</v>
      </c>
      <c r="M186" s="23">
        <f t="shared" si="6"/>
        <v>0</v>
      </c>
      <c r="N186" s="10">
        <f t="shared" si="7"/>
      </c>
      <c r="O186" s="18"/>
      <c r="P186" s="10" t="e">
        <f t="shared" si="8"/>
        <v>#N/A</v>
      </c>
    </row>
    <row r="187" spans="1:16" ht="12.75">
      <c r="A187" s="23">
        <v>184</v>
      </c>
      <c r="B187" s="29" t="s">
        <v>243</v>
      </c>
      <c r="C187" s="29" t="s">
        <v>245</v>
      </c>
      <c r="D187" s="30">
        <v>2</v>
      </c>
      <c r="H187" s="23">
        <v>1</v>
      </c>
      <c r="M187" s="23">
        <f t="shared" si="6"/>
        <v>0</v>
      </c>
      <c r="N187" s="10">
        <f t="shared" si="7"/>
      </c>
      <c r="O187" s="18"/>
      <c r="P187" s="10" t="e">
        <f t="shared" si="8"/>
        <v>#N/A</v>
      </c>
    </row>
    <row r="188" spans="1:16" ht="12.75">
      <c r="A188" s="23">
        <v>185</v>
      </c>
      <c r="B188" s="29" t="s">
        <v>243</v>
      </c>
      <c r="C188" s="29" t="s">
        <v>246</v>
      </c>
      <c r="D188" s="30">
        <v>3</v>
      </c>
      <c r="H188" s="23">
        <v>1</v>
      </c>
      <c r="M188" s="23">
        <f t="shared" si="6"/>
        <v>0</v>
      </c>
      <c r="N188" s="10">
        <f t="shared" si="7"/>
      </c>
      <c r="O188" s="18"/>
      <c r="P188" s="10" t="e">
        <f t="shared" si="8"/>
        <v>#N/A</v>
      </c>
    </row>
    <row r="189" spans="1:16" ht="12.75">
      <c r="A189" s="23">
        <v>186</v>
      </c>
      <c r="B189" s="29" t="s">
        <v>315</v>
      </c>
      <c r="C189" t="s">
        <v>269</v>
      </c>
      <c r="D189" s="23">
        <v>2</v>
      </c>
      <c r="H189" s="23">
        <v>1</v>
      </c>
      <c r="M189" s="23">
        <f t="shared" si="6"/>
        <v>0</v>
      </c>
      <c r="N189" s="10">
        <f t="shared" si="7"/>
      </c>
      <c r="O189" s="18"/>
      <c r="P189" s="10" t="e">
        <f t="shared" si="8"/>
        <v>#N/A</v>
      </c>
    </row>
    <row r="190" spans="1:16" ht="12.75">
      <c r="A190" s="23">
        <v>187</v>
      </c>
      <c r="B190" s="29" t="s">
        <v>315</v>
      </c>
      <c r="C190" t="s">
        <v>270</v>
      </c>
      <c r="D190" s="23">
        <v>3</v>
      </c>
      <c r="H190" s="23">
        <v>1</v>
      </c>
      <c r="M190" s="23">
        <f t="shared" si="6"/>
        <v>0</v>
      </c>
      <c r="N190" s="10">
        <f t="shared" si="7"/>
      </c>
      <c r="O190" s="18"/>
      <c r="P190" s="10" t="e">
        <f t="shared" si="8"/>
        <v>#N/A</v>
      </c>
    </row>
    <row r="191" spans="1:16" ht="12.75">
      <c r="A191" s="23">
        <v>188</v>
      </c>
      <c r="B191" s="29" t="s">
        <v>225</v>
      </c>
      <c r="C191" s="29" t="s">
        <v>226</v>
      </c>
      <c r="D191" s="30">
        <v>2</v>
      </c>
      <c r="H191" s="23">
        <v>1</v>
      </c>
      <c r="M191" s="23">
        <f t="shared" si="6"/>
        <v>0</v>
      </c>
      <c r="N191" s="10">
        <f t="shared" si="7"/>
      </c>
      <c r="O191" s="18"/>
      <c r="P191" s="10" t="e">
        <f t="shared" si="8"/>
        <v>#N/A</v>
      </c>
    </row>
    <row r="192" spans="1:16" ht="12.75">
      <c r="A192" s="23">
        <v>189</v>
      </c>
      <c r="B192" s="29" t="s">
        <v>225</v>
      </c>
      <c r="C192" s="29" t="s">
        <v>227</v>
      </c>
      <c r="D192" s="30">
        <v>2</v>
      </c>
      <c r="H192" s="23">
        <v>1</v>
      </c>
      <c r="M192" s="23">
        <f t="shared" si="6"/>
        <v>0</v>
      </c>
      <c r="N192" s="10">
        <f t="shared" si="7"/>
      </c>
      <c r="O192" s="18"/>
      <c r="P192" s="10" t="e">
        <f t="shared" si="8"/>
        <v>#N/A</v>
      </c>
    </row>
    <row r="193" spans="1:16" ht="12.75">
      <c r="A193" s="23">
        <v>190</v>
      </c>
      <c r="B193" s="29" t="s">
        <v>225</v>
      </c>
      <c r="C193" s="29" t="s">
        <v>228</v>
      </c>
      <c r="D193" s="30">
        <v>2</v>
      </c>
      <c r="H193" s="23">
        <v>1</v>
      </c>
      <c r="M193" s="23">
        <f t="shared" si="6"/>
        <v>0</v>
      </c>
      <c r="N193" s="10">
        <f t="shared" si="7"/>
      </c>
      <c r="O193" s="18"/>
      <c r="P193" s="10" t="e">
        <f t="shared" si="8"/>
        <v>#N/A</v>
      </c>
    </row>
    <row r="194" spans="1:16" ht="12.75">
      <c r="A194" s="23">
        <v>191</v>
      </c>
      <c r="B194" s="29" t="s">
        <v>213</v>
      </c>
      <c r="C194" s="29" t="s">
        <v>214</v>
      </c>
      <c r="D194" s="30">
        <v>1</v>
      </c>
      <c r="H194" s="23">
        <v>1</v>
      </c>
      <c r="M194" s="23">
        <f t="shared" si="6"/>
        <v>0</v>
      </c>
      <c r="N194" s="10">
        <f t="shared" si="7"/>
      </c>
      <c r="O194" s="18"/>
      <c r="P194" s="10" t="e">
        <f t="shared" si="8"/>
        <v>#N/A</v>
      </c>
    </row>
    <row r="195" spans="1:16" ht="12.75">
      <c r="A195" s="23">
        <v>192</v>
      </c>
      <c r="B195" s="29" t="s">
        <v>213</v>
      </c>
      <c r="C195" s="29" t="s">
        <v>215</v>
      </c>
      <c r="D195" s="30">
        <v>2</v>
      </c>
      <c r="H195" s="23">
        <v>1</v>
      </c>
      <c r="M195" s="23">
        <f t="shared" si="6"/>
        <v>0</v>
      </c>
      <c r="N195" s="10">
        <f t="shared" si="7"/>
      </c>
      <c r="O195" s="18"/>
      <c r="P195" s="10" t="e">
        <f t="shared" si="8"/>
        <v>#N/A</v>
      </c>
    </row>
    <row r="196" spans="1:16" ht="12.75">
      <c r="A196" s="23">
        <v>193</v>
      </c>
      <c r="B196" s="29" t="s">
        <v>213</v>
      </c>
      <c r="C196" s="29" t="s">
        <v>216</v>
      </c>
      <c r="D196" s="30">
        <v>3</v>
      </c>
      <c r="H196" s="23">
        <v>1</v>
      </c>
      <c r="M196" s="23">
        <f t="shared" si="6"/>
        <v>0</v>
      </c>
      <c r="N196" s="10">
        <f t="shared" si="7"/>
      </c>
      <c r="O196" s="18"/>
      <c r="P196" s="10" t="e">
        <f t="shared" si="8"/>
        <v>#N/A</v>
      </c>
    </row>
    <row r="197" spans="1:16" ht="12.75">
      <c r="A197" s="23">
        <v>194</v>
      </c>
      <c r="B197" s="29" t="s">
        <v>213</v>
      </c>
      <c r="C197" s="29" t="s">
        <v>217</v>
      </c>
      <c r="D197" s="30">
        <v>4</v>
      </c>
      <c r="H197" s="23">
        <v>1</v>
      </c>
      <c r="M197" s="23">
        <f t="shared" si="6"/>
        <v>0</v>
      </c>
      <c r="N197" s="10">
        <f t="shared" si="7"/>
      </c>
      <c r="O197" s="18"/>
      <c r="P197" s="10" t="e">
        <f t="shared" si="8"/>
        <v>#N/A</v>
      </c>
    </row>
    <row r="198" spans="1:16" ht="12.75">
      <c r="A198" s="23">
        <v>195</v>
      </c>
      <c r="B198" s="29" t="s">
        <v>222</v>
      </c>
      <c r="C198" s="29" t="s">
        <v>223</v>
      </c>
      <c r="D198" s="30">
        <v>2</v>
      </c>
      <c r="H198" s="23">
        <v>1</v>
      </c>
      <c r="M198" s="23">
        <f aca="true" t="shared" si="9" ref="M198:M261">IF(N198="",M197,M197+1)</f>
        <v>0</v>
      </c>
      <c r="N198" s="10">
        <f aca="true" t="shared" si="10" ref="N198:N261">IF(SUMPRODUCT($E$2:$L$2,E198:L198)&gt;0,B198&amp;": "&amp;C198&amp;" ("&amp;D198&amp;")","")</f>
      </c>
      <c r="O198" s="18"/>
      <c r="P198" s="10" t="e">
        <f aca="true" t="shared" si="11" ref="P198:P261">VLOOKUP(A198,$M$4:$N$333,2,)</f>
        <v>#N/A</v>
      </c>
    </row>
    <row r="199" spans="1:16" ht="12.75">
      <c r="A199" s="23">
        <v>196</v>
      </c>
      <c r="B199" s="29" t="s">
        <v>222</v>
      </c>
      <c r="C199" s="29" t="s">
        <v>224</v>
      </c>
      <c r="D199" s="30">
        <v>3</v>
      </c>
      <c r="H199" s="23">
        <v>1</v>
      </c>
      <c r="M199" s="23">
        <f t="shared" si="9"/>
        <v>0</v>
      </c>
      <c r="N199" s="10">
        <f t="shared" si="10"/>
      </c>
      <c r="O199" s="18"/>
      <c r="P199" s="10" t="e">
        <f t="shared" si="11"/>
        <v>#N/A</v>
      </c>
    </row>
    <row r="200" spans="1:16" ht="12.75">
      <c r="A200" s="23">
        <v>197</v>
      </c>
      <c r="B200" s="29" t="s">
        <v>255</v>
      </c>
      <c r="C200" s="29" t="s">
        <v>256</v>
      </c>
      <c r="D200" s="30">
        <v>3</v>
      </c>
      <c r="H200" s="23">
        <v>1</v>
      </c>
      <c r="M200" s="23">
        <f t="shared" si="9"/>
        <v>0</v>
      </c>
      <c r="N200" s="10">
        <f t="shared" si="10"/>
      </c>
      <c r="O200" s="18"/>
      <c r="P200" s="10" t="e">
        <f t="shared" si="11"/>
        <v>#N/A</v>
      </c>
    </row>
    <row r="201" spans="1:16" ht="12.75">
      <c r="A201" s="23">
        <v>198</v>
      </c>
      <c r="B201" s="29" t="s">
        <v>255</v>
      </c>
      <c r="C201" s="29" t="s">
        <v>257</v>
      </c>
      <c r="D201" s="30">
        <v>4</v>
      </c>
      <c r="H201" s="23">
        <v>1</v>
      </c>
      <c r="M201" s="23">
        <f t="shared" si="9"/>
        <v>0</v>
      </c>
      <c r="N201" s="10">
        <f t="shared" si="10"/>
      </c>
      <c r="O201" s="18"/>
      <c r="P201" s="10" t="e">
        <f t="shared" si="11"/>
        <v>#N/A</v>
      </c>
    </row>
    <row r="202" spans="1:16" ht="12.75">
      <c r="A202" s="23">
        <v>199</v>
      </c>
      <c r="B202" s="29" t="s">
        <v>199</v>
      </c>
      <c r="C202" s="29" t="s">
        <v>200</v>
      </c>
      <c r="D202" s="30">
        <v>1</v>
      </c>
      <c r="H202" s="23">
        <v>1</v>
      </c>
      <c r="M202" s="23">
        <f t="shared" si="9"/>
        <v>0</v>
      </c>
      <c r="N202" s="10">
        <f t="shared" si="10"/>
      </c>
      <c r="O202" s="18"/>
      <c r="P202" s="10" t="e">
        <f t="shared" si="11"/>
        <v>#N/A</v>
      </c>
    </row>
    <row r="203" spans="1:16" ht="12.75">
      <c r="A203" s="23">
        <v>200</v>
      </c>
      <c r="B203" s="29" t="s">
        <v>199</v>
      </c>
      <c r="C203" s="29" t="s">
        <v>201</v>
      </c>
      <c r="D203" s="30">
        <v>2</v>
      </c>
      <c r="H203" s="23">
        <v>1</v>
      </c>
      <c r="M203" s="23">
        <f t="shared" si="9"/>
        <v>0</v>
      </c>
      <c r="N203" s="10">
        <f t="shared" si="10"/>
      </c>
      <c r="O203" s="18"/>
      <c r="P203" s="10" t="e">
        <f t="shared" si="11"/>
        <v>#N/A</v>
      </c>
    </row>
    <row r="204" spans="1:16" ht="12.75">
      <c r="A204" s="23">
        <v>201</v>
      </c>
      <c r="B204" s="29" t="s">
        <v>199</v>
      </c>
      <c r="C204" s="29" t="s">
        <v>202</v>
      </c>
      <c r="D204" s="30">
        <v>3</v>
      </c>
      <c r="H204" s="23">
        <v>1</v>
      </c>
      <c r="M204" s="23">
        <f t="shared" si="9"/>
        <v>0</v>
      </c>
      <c r="N204" s="10">
        <f t="shared" si="10"/>
      </c>
      <c r="O204" s="18"/>
      <c r="P204" s="10" t="e">
        <f t="shared" si="11"/>
        <v>#N/A</v>
      </c>
    </row>
    <row r="205" spans="1:16" ht="12.75">
      <c r="A205" s="23">
        <v>202</v>
      </c>
      <c r="B205" s="29" t="s">
        <v>316</v>
      </c>
      <c r="C205" t="s">
        <v>219</v>
      </c>
      <c r="D205" s="23">
        <v>2</v>
      </c>
      <c r="J205" s="23">
        <v>1</v>
      </c>
      <c r="M205" s="23">
        <f t="shared" si="9"/>
        <v>0</v>
      </c>
      <c r="N205" s="10">
        <f t="shared" si="10"/>
      </c>
      <c r="O205" s="18"/>
      <c r="P205" s="10" t="e">
        <f t="shared" si="11"/>
        <v>#N/A</v>
      </c>
    </row>
    <row r="206" spans="1:16" ht="12.75">
      <c r="A206" s="23">
        <v>203</v>
      </c>
      <c r="B206" s="29" t="s">
        <v>316</v>
      </c>
      <c r="C206" t="s">
        <v>220</v>
      </c>
      <c r="D206" s="23">
        <v>3</v>
      </c>
      <c r="J206" s="23">
        <v>1</v>
      </c>
      <c r="M206" s="23">
        <f t="shared" si="9"/>
        <v>0</v>
      </c>
      <c r="N206" s="10">
        <f t="shared" si="10"/>
      </c>
      <c r="O206" s="18"/>
      <c r="P206" s="10" t="e">
        <f t="shared" si="11"/>
        <v>#N/A</v>
      </c>
    </row>
    <row r="207" spans="1:16" ht="12.75">
      <c r="A207" s="23">
        <v>204</v>
      </c>
      <c r="B207" s="29" t="s">
        <v>316</v>
      </c>
      <c r="C207" t="s">
        <v>221</v>
      </c>
      <c r="D207" s="23">
        <v>4</v>
      </c>
      <c r="J207" s="23">
        <v>1</v>
      </c>
      <c r="M207" s="23">
        <f t="shared" si="9"/>
        <v>0</v>
      </c>
      <c r="N207" s="10">
        <f t="shared" si="10"/>
      </c>
      <c r="O207" s="18"/>
      <c r="P207" s="10" t="e">
        <f t="shared" si="11"/>
        <v>#N/A</v>
      </c>
    </row>
    <row r="208" spans="1:16" ht="12.75">
      <c r="A208" s="23">
        <v>205</v>
      </c>
      <c r="B208" s="29" t="s">
        <v>317</v>
      </c>
      <c r="C208" t="s">
        <v>230</v>
      </c>
      <c r="D208" s="23">
        <v>2</v>
      </c>
      <c r="J208" s="23">
        <v>1</v>
      </c>
      <c r="M208" s="23">
        <f t="shared" si="9"/>
        <v>0</v>
      </c>
      <c r="N208" s="10">
        <f t="shared" si="10"/>
      </c>
      <c r="O208" s="18"/>
      <c r="P208" s="10" t="e">
        <f t="shared" si="11"/>
        <v>#N/A</v>
      </c>
    </row>
    <row r="209" spans="1:16" ht="12.75">
      <c r="A209" s="23">
        <v>206</v>
      </c>
      <c r="B209" s="29" t="s">
        <v>317</v>
      </c>
      <c r="C209" t="s">
        <v>231</v>
      </c>
      <c r="D209" s="23">
        <v>3</v>
      </c>
      <c r="J209" s="23">
        <v>1</v>
      </c>
      <c r="M209" s="23">
        <f t="shared" si="9"/>
        <v>0</v>
      </c>
      <c r="N209" s="10">
        <f t="shared" si="10"/>
      </c>
      <c r="O209" s="18"/>
      <c r="P209" s="10" t="e">
        <f t="shared" si="11"/>
        <v>#N/A</v>
      </c>
    </row>
    <row r="210" spans="1:16" ht="12.75">
      <c r="A210" s="23">
        <v>207</v>
      </c>
      <c r="B210" s="29" t="s">
        <v>317</v>
      </c>
      <c r="C210" t="s">
        <v>232</v>
      </c>
      <c r="D210" s="23">
        <v>4</v>
      </c>
      <c r="J210" s="23">
        <v>1</v>
      </c>
      <c r="M210" s="23">
        <f t="shared" si="9"/>
        <v>0</v>
      </c>
      <c r="N210" s="10">
        <f t="shared" si="10"/>
      </c>
      <c r="O210" s="18"/>
      <c r="P210" s="10" t="e">
        <f t="shared" si="11"/>
        <v>#N/A</v>
      </c>
    </row>
    <row r="211" spans="1:16" ht="12.75">
      <c r="A211" s="23">
        <v>208</v>
      </c>
      <c r="B211" s="29" t="s">
        <v>318</v>
      </c>
      <c r="C211" t="s">
        <v>204</v>
      </c>
      <c r="D211" s="23">
        <v>1</v>
      </c>
      <c r="J211" s="23">
        <v>1</v>
      </c>
      <c r="M211" s="23">
        <f t="shared" si="9"/>
        <v>0</v>
      </c>
      <c r="N211" s="10">
        <f t="shared" si="10"/>
      </c>
      <c r="O211" s="18"/>
      <c r="P211" s="10" t="e">
        <f t="shared" si="11"/>
        <v>#N/A</v>
      </c>
    </row>
    <row r="212" spans="1:16" ht="12.75">
      <c r="A212" s="23">
        <v>209</v>
      </c>
      <c r="B212" s="29" t="s">
        <v>318</v>
      </c>
      <c r="C212" t="s">
        <v>205</v>
      </c>
      <c r="D212" s="23">
        <v>2</v>
      </c>
      <c r="J212" s="23">
        <v>1</v>
      </c>
      <c r="M212" s="23">
        <f t="shared" si="9"/>
        <v>0</v>
      </c>
      <c r="N212" s="10">
        <f t="shared" si="10"/>
      </c>
      <c r="O212" s="18"/>
      <c r="P212" s="10" t="e">
        <f t="shared" si="11"/>
        <v>#N/A</v>
      </c>
    </row>
    <row r="213" spans="1:16" ht="12.75">
      <c r="A213" s="23">
        <v>210</v>
      </c>
      <c r="B213" s="29" t="s">
        <v>318</v>
      </c>
      <c r="C213" t="s">
        <v>206</v>
      </c>
      <c r="D213" s="23">
        <v>2</v>
      </c>
      <c r="J213" s="23">
        <v>1</v>
      </c>
      <c r="M213" s="23">
        <f t="shared" si="9"/>
        <v>0</v>
      </c>
      <c r="N213" s="10">
        <f t="shared" si="10"/>
      </c>
      <c r="O213" s="18"/>
      <c r="P213" s="10" t="e">
        <f t="shared" si="11"/>
        <v>#N/A</v>
      </c>
    </row>
    <row r="214" spans="1:16" ht="12.75">
      <c r="A214" s="23">
        <v>211</v>
      </c>
      <c r="B214" s="29" t="s">
        <v>318</v>
      </c>
      <c r="C214" t="s">
        <v>207</v>
      </c>
      <c r="D214" s="23">
        <v>3</v>
      </c>
      <c r="J214" s="23">
        <v>1</v>
      </c>
      <c r="M214" s="23">
        <f t="shared" si="9"/>
        <v>0</v>
      </c>
      <c r="N214" s="10">
        <f t="shared" si="10"/>
      </c>
      <c r="O214" s="18"/>
      <c r="P214" s="10" t="e">
        <f t="shared" si="11"/>
        <v>#N/A</v>
      </c>
    </row>
    <row r="215" spans="1:16" ht="12.75">
      <c r="A215" s="23">
        <v>212</v>
      </c>
      <c r="B215" s="29" t="s">
        <v>319</v>
      </c>
      <c r="C215" t="s">
        <v>194</v>
      </c>
      <c r="D215" s="23">
        <v>1</v>
      </c>
      <c r="J215" s="23">
        <v>1</v>
      </c>
      <c r="M215" s="23">
        <f t="shared" si="9"/>
        <v>0</v>
      </c>
      <c r="N215" s="10">
        <f t="shared" si="10"/>
      </c>
      <c r="O215" s="18"/>
      <c r="P215" s="10" t="e">
        <f t="shared" si="11"/>
        <v>#N/A</v>
      </c>
    </row>
    <row r="216" spans="1:16" ht="12.75">
      <c r="A216" s="23">
        <v>213</v>
      </c>
      <c r="B216" s="29" t="s">
        <v>319</v>
      </c>
      <c r="C216" t="s">
        <v>195</v>
      </c>
      <c r="D216" s="23">
        <v>1</v>
      </c>
      <c r="J216" s="23">
        <v>1</v>
      </c>
      <c r="M216" s="23">
        <f t="shared" si="9"/>
        <v>0</v>
      </c>
      <c r="N216" s="10">
        <f t="shared" si="10"/>
      </c>
      <c r="O216" s="18"/>
      <c r="P216" s="10" t="e">
        <f t="shared" si="11"/>
        <v>#N/A</v>
      </c>
    </row>
    <row r="217" spans="1:16" ht="12.75">
      <c r="A217" s="23">
        <v>214</v>
      </c>
      <c r="B217" s="29" t="s">
        <v>319</v>
      </c>
      <c r="C217" t="s">
        <v>196</v>
      </c>
      <c r="D217" s="23">
        <v>1</v>
      </c>
      <c r="J217" s="23">
        <v>1</v>
      </c>
      <c r="M217" s="23">
        <f t="shared" si="9"/>
        <v>0</v>
      </c>
      <c r="N217" s="10">
        <f t="shared" si="10"/>
      </c>
      <c r="O217" s="18"/>
      <c r="P217" s="10" t="e">
        <f t="shared" si="11"/>
        <v>#N/A</v>
      </c>
    </row>
    <row r="218" spans="1:16" ht="12.75">
      <c r="A218" s="23">
        <v>215</v>
      </c>
      <c r="B218" s="29" t="s">
        <v>319</v>
      </c>
      <c r="C218" t="s">
        <v>197</v>
      </c>
      <c r="D218" s="23">
        <v>2</v>
      </c>
      <c r="J218" s="23">
        <v>1</v>
      </c>
      <c r="M218" s="23">
        <f t="shared" si="9"/>
        <v>0</v>
      </c>
      <c r="N218" s="10">
        <f t="shared" si="10"/>
      </c>
      <c r="O218" s="18"/>
      <c r="P218" s="10" t="e">
        <f t="shared" si="11"/>
        <v>#N/A</v>
      </c>
    </row>
    <row r="219" spans="1:16" ht="12.75">
      <c r="A219" s="23">
        <v>216</v>
      </c>
      <c r="B219" s="29" t="s">
        <v>319</v>
      </c>
      <c r="C219" t="s">
        <v>198</v>
      </c>
      <c r="D219" s="23">
        <v>3</v>
      </c>
      <c r="J219" s="23">
        <v>1</v>
      </c>
      <c r="M219" s="23">
        <f t="shared" si="9"/>
        <v>0</v>
      </c>
      <c r="N219" s="10">
        <f t="shared" si="10"/>
      </c>
      <c r="O219" s="18"/>
      <c r="P219" s="10" t="e">
        <f t="shared" si="11"/>
        <v>#N/A</v>
      </c>
    </row>
    <row r="220" spans="1:16" ht="12.75">
      <c r="A220" s="23">
        <v>217</v>
      </c>
      <c r="B220" s="29" t="s">
        <v>320</v>
      </c>
      <c r="C220" t="s">
        <v>234</v>
      </c>
      <c r="D220" s="23">
        <v>2</v>
      </c>
      <c r="J220" s="23">
        <v>1</v>
      </c>
      <c r="M220" s="23">
        <f t="shared" si="9"/>
        <v>0</v>
      </c>
      <c r="N220" s="10">
        <f t="shared" si="10"/>
      </c>
      <c r="O220" s="18"/>
      <c r="P220" s="10" t="e">
        <f t="shared" si="11"/>
        <v>#N/A</v>
      </c>
    </row>
    <row r="221" spans="1:16" ht="12.75">
      <c r="A221" s="23">
        <v>218</v>
      </c>
      <c r="B221" s="29" t="s">
        <v>320</v>
      </c>
      <c r="C221" t="s">
        <v>235</v>
      </c>
      <c r="D221" s="23">
        <v>3</v>
      </c>
      <c r="J221" s="23">
        <v>1</v>
      </c>
      <c r="M221" s="23">
        <f t="shared" si="9"/>
        <v>0</v>
      </c>
      <c r="N221" s="10">
        <f t="shared" si="10"/>
      </c>
      <c r="O221" s="18"/>
      <c r="P221" s="10" t="e">
        <f t="shared" si="11"/>
        <v>#N/A</v>
      </c>
    </row>
    <row r="222" spans="1:16" ht="12.75">
      <c r="A222" s="23">
        <v>219</v>
      </c>
      <c r="B222" s="29" t="s">
        <v>320</v>
      </c>
      <c r="C222" t="s">
        <v>236</v>
      </c>
      <c r="D222" s="23">
        <v>3</v>
      </c>
      <c r="J222" s="23">
        <v>1</v>
      </c>
      <c r="M222" s="23">
        <f t="shared" si="9"/>
        <v>0</v>
      </c>
      <c r="N222" s="10">
        <f t="shared" si="10"/>
      </c>
      <c r="O222" s="18"/>
      <c r="P222" s="10" t="e">
        <f t="shared" si="11"/>
        <v>#N/A</v>
      </c>
    </row>
    <row r="223" spans="1:16" ht="12.75">
      <c r="A223" s="23">
        <v>220</v>
      </c>
      <c r="B223" s="29" t="s">
        <v>321</v>
      </c>
      <c r="C223" s="29" t="s">
        <v>187</v>
      </c>
      <c r="D223" s="30">
        <v>1</v>
      </c>
      <c r="J223" s="23">
        <v>1</v>
      </c>
      <c r="M223" s="23">
        <f t="shared" si="9"/>
        <v>0</v>
      </c>
      <c r="N223" s="10">
        <f t="shared" si="10"/>
      </c>
      <c r="O223" s="18"/>
      <c r="P223" s="10" t="e">
        <f t="shared" si="11"/>
        <v>#N/A</v>
      </c>
    </row>
    <row r="224" spans="1:16" ht="12.75">
      <c r="A224" s="23">
        <v>221</v>
      </c>
      <c r="B224" s="29" t="s">
        <v>321</v>
      </c>
      <c r="C224" s="29" t="s">
        <v>188</v>
      </c>
      <c r="D224" s="30">
        <v>1</v>
      </c>
      <c r="J224" s="23">
        <v>1</v>
      </c>
      <c r="M224" s="23">
        <f t="shared" si="9"/>
        <v>0</v>
      </c>
      <c r="N224" s="10">
        <f t="shared" si="10"/>
      </c>
      <c r="O224" s="18"/>
      <c r="P224" s="10" t="e">
        <f t="shared" si="11"/>
        <v>#N/A</v>
      </c>
    </row>
    <row r="225" spans="1:16" ht="12.75">
      <c r="A225" s="23">
        <v>222</v>
      </c>
      <c r="B225" s="29" t="s">
        <v>321</v>
      </c>
      <c r="C225" t="s">
        <v>189</v>
      </c>
      <c r="D225" s="23">
        <v>2</v>
      </c>
      <c r="J225" s="23">
        <v>1</v>
      </c>
      <c r="M225" s="23">
        <f t="shared" si="9"/>
        <v>0</v>
      </c>
      <c r="N225" s="10">
        <f t="shared" si="10"/>
      </c>
      <c r="O225" s="18"/>
      <c r="P225" s="10" t="e">
        <f t="shared" si="11"/>
        <v>#N/A</v>
      </c>
    </row>
    <row r="226" spans="1:16" ht="12.75">
      <c r="A226" s="23">
        <v>223</v>
      </c>
      <c r="B226" s="29" t="s">
        <v>321</v>
      </c>
      <c r="C226" t="s">
        <v>190</v>
      </c>
      <c r="D226" s="23">
        <v>2</v>
      </c>
      <c r="J226" s="23">
        <v>1</v>
      </c>
      <c r="M226" s="23">
        <f t="shared" si="9"/>
        <v>0</v>
      </c>
      <c r="N226" s="10">
        <f t="shared" si="10"/>
      </c>
      <c r="O226" s="18"/>
      <c r="P226" s="10" t="e">
        <f t="shared" si="11"/>
        <v>#N/A</v>
      </c>
    </row>
    <row r="227" spans="1:16" ht="12.75">
      <c r="A227" s="23">
        <v>224</v>
      </c>
      <c r="B227" s="29" t="s">
        <v>321</v>
      </c>
      <c r="C227" t="s">
        <v>191</v>
      </c>
      <c r="D227" s="23">
        <v>3</v>
      </c>
      <c r="J227" s="23">
        <v>1</v>
      </c>
      <c r="M227" s="23">
        <f t="shared" si="9"/>
        <v>0</v>
      </c>
      <c r="N227" s="10">
        <f t="shared" si="10"/>
      </c>
      <c r="O227" s="18"/>
      <c r="P227" s="10" t="e">
        <f t="shared" si="11"/>
        <v>#N/A</v>
      </c>
    </row>
    <row r="228" spans="1:16" ht="12.75">
      <c r="A228" s="23">
        <v>225</v>
      </c>
      <c r="B228" s="29" t="s">
        <v>321</v>
      </c>
      <c r="C228" t="s">
        <v>192</v>
      </c>
      <c r="D228" s="23">
        <v>3</v>
      </c>
      <c r="J228" s="23">
        <v>1</v>
      </c>
      <c r="M228" s="23">
        <f t="shared" si="9"/>
        <v>0</v>
      </c>
      <c r="N228" s="10">
        <f t="shared" si="10"/>
      </c>
      <c r="O228" s="18"/>
      <c r="P228" s="10" t="e">
        <f t="shared" si="11"/>
        <v>#N/A</v>
      </c>
    </row>
    <row r="229" spans="1:16" ht="12.75">
      <c r="A229" s="23">
        <v>226</v>
      </c>
      <c r="B229" s="29" t="s">
        <v>322</v>
      </c>
      <c r="C229" t="s">
        <v>259</v>
      </c>
      <c r="D229" s="23">
        <v>1</v>
      </c>
      <c r="J229" s="23">
        <v>1</v>
      </c>
      <c r="M229" s="23">
        <f t="shared" si="9"/>
        <v>0</v>
      </c>
      <c r="N229" s="10">
        <f t="shared" si="10"/>
      </c>
      <c r="O229" s="18"/>
      <c r="P229" s="10" t="e">
        <f t="shared" si="11"/>
        <v>#N/A</v>
      </c>
    </row>
    <row r="230" spans="1:16" ht="12.75">
      <c r="A230" s="23">
        <v>227</v>
      </c>
      <c r="B230" s="29" t="s">
        <v>322</v>
      </c>
      <c r="C230" t="s">
        <v>260</v>
      </c>
      <c r="D230" s="23">
        <v>2</v>
      </c>
      <c r="J230" s="23">
        <v>1</v>
      </c>
      <c r="M230" s="23">
        <f t="shared" si="9"/>
        <v>0</v>
      </c>
      <c r="N230" s="10">
        <f t="shared" si="10"/>
      </c>
      <c r="O230" s="18"/>
      <c r="P230" s="10" t="e">
        <f t="shared" si="11"/>
        <v>#N/A</v>
      </c>
    </row>
    <row r="231" spans="1:16" ht="12.75">
      <c r="A231" s="23">
        <v>228</v>
      </c>
      <c r="B231" s="29" t="s">
        <v>322</v>
      </c>
      <c r="C231" t="s">
        <v>261</v>
      </c>
      <c r="D231" s="23">
        <v>2</v>
      </c>
      <c r="J231" s="23">
        <v>1</v>
      </c>
      <c r="M231" s="23">
        <f t="shared" si="9"/>
        <v>0</v>
      </c>
      <c r="N231" s="10">
        <f t="shared" si="10"/>
      </c>
      <c r="O231" s="18"/>
      <c r="P231" s="10" t="e">
        <f t="shared" si="11"/>
        <v>#N/A</v>
      </c>
    </row>
    <row r="232" spans="1:16" ht="12.75">
      <c r="A232" s="23">
        <v>229</v>
      </c>
      <c r="B232" s="29" t="s">
        <v>322</v>
      </c>
      <c r="C232" t="s">
        <v>262</v>
      </c>
      <c r="D232" s="23">
        <v>3</v>
      </c>
      <c r="J232" s="23">
        <v>1</v>
      </c>
      <c r="M232" s="23">
        <f t="shared" si="9"/>
        <v>0</v>
      </c>
      <c r="N232" s="10">
        <f t="shared" si="10"/>
      </c>
      <c r="O232" s="18"/>
      <c r="P232" s="10" t="e">
        <f t="shared" si="11"/>
        <v>#N/A</v>
      </c>
    </row>
    <row r="233" spans="1:16" ht="12.75">
      <c r="A233" s="23">
        <v>230</v>
      </c>
      <c r="B233" s="29" t="s">
        <v>322</v>
      </c>
      <c r="C233" t="s">
        <v>263</v>
      </c>
      <c r="D233" s="23">
        <v>3</v>
      </c>
      <c r="J233" s="23">
        <v>1</v>
      </c>
      <c r="M233" s="23">
        <f t="shared" si="9"/>
        <v>0</v>
      </c>
      <c r="N233" s="10">
        <f t="shared" si="10"/>
      </c>
      <c r="O233" s="18"/>
      <c r="P233" s="10" t="e">
        <f t="shared" si="11"/>
        <v>#N/A</v>
      </c>
    </row>
    <row r="234" spans="1:16" ht="12.75">
      <c r="A234" s="23">
        <v>231</v>
      </c>
      <c r="B234" s="29" t="s">
        <v>322</v>
      </c>
      <c r="C234" t="s">
        <v>264</v>
      </c>
      <c r="D234" s="23">
        <v>4</v>
      </c>
      <c r="J234" s="23">
        <v>1</v>
      </c>
      <c r="M234" s="23">
        <f t="shared" si="9"/>
        <v>0</v>
      </c>
      <c r="N234" s="10">
        <f t="shared" si="10"/>
      </c>
      <c r="O234" s="18"/>
      <c r="P234" s="10" t="e">
        <f t="shared" si="11"/>
        <v>#N/A</v>
      </c>
    </row>
    <row r="235" spans="1:16" ht="12.75">
      <c r="A235" s="23">
        <v>232</v>
      </c>
      <c r="B235" s="29" t="s">
        <v>323</v>
      </c>
      <c r="C235" t="s">
        <v>274</v>
      </c>
      <c r="D235" s="23">
        <v>1</v>
      </c>
      <c r="J235" s="23">
        <v>1</v>
      </c>
      <c r="M235" s="23">
        <f t="shared" si="9"/>
        <v>0</v>
      </c>
      <c r="N235" s="10">
        <f t="shared" si="10"/>
      </c>
      <c r="O235" s="18"/>
      <c r="P235" s="10" t="e">
        <f t="shared" si="11"/>
        <v>#N/A</v>
      </c>
    </row>
    <row r="236" spans="1:16" ht="12.75">
      <c r="A236" s="23">
        <v>233</v>
      </c>
      <c r="B236" s="29" t="s">
        <v>323</v>
      </c>
      <c r="C236" t="s">
        <v>275</v>
      </c>
      <c r="D236" s="23">
        <v>2</v>
      </c>
      <c r="J236" s="23">
        <v>1</v>
      </c>
      <c r="M236" s="23">
        <f t="shared" si="9"/>
        <v>0</v>
      </c>
      <c r="N236" s="10">
        <f t="shared" si="10"/>
      </c>
      <c r="O236" s="18"/>
      <c r="P236" s="10" t="e">
        <f t="shared" si="11"/>
        <v>#N/A</v>
      </c>
    </row>
    <row r="237" spans="1:16" ht="12.75">
      <c r="A237" s="23">
        <v>234</v>
      </c>
      <c r="B237" s="29" t="s">
        <v>323</v>
      </c>
      <c r="C237" t="s">
        <v>276</v>
      </c>
      <c r="D237" s="23">
        <v>2</v>
      </c>
      <c r="J237" s="23">
        <v>1</v>
      </c>
      <c r="M237" s="23">
        <f t="shared" si="9"/>
        <v>0</v>
      </c>
      <c r="N237" s="10">
        <f t="shared" si="10"/>
      </c>
      <c r="O237" s="18"/>
      <c r="P237" s="10" t="e">
        <f t="shared" si="11"/>
        <v>#N/A</v>
      </c>
    </row>
    <row r="238" spans="1:16" ht="12.75">
      <c r="A238" s="23">
        <v>235</v>
      </c>
      <c r="B238" s="29" t="s">
        <v>323</v>
      </c>
      <c r="C238" t="s">
        <v>277</v>
      </c>
      <c r="D238" s="23">
        <v>3</v>
      </c>
      <c r="J238" s="23">
        <v>1</v>
      </c>
      <c r="M238" s="23">
        <f t="shared" si="9"/>
        <v>0</v>
      </c>
      <c r="N238" s="10">
        <f t="shared" si="10"/>
      </c>
      <c r="O238" s="18"/>
      <c r="P238" s="10" t="e">
        <f t="shared" si="11"/>
        <v>#N/A</v>
      </c>
    </row>
    <row r="239" spans="1:16" ht="12.75">
      <c r="A239" s="23">
        <v>236</v>
      </c>
      <c r="B239" s="29" t="s">
        <v>323</v>
      </c>
      <c r="C239" t="s">
        <v>278</v>
      </c>
      <c r="D239" s="23">
        <v>3</v>
      </c>
      <c r="J239" s="23">
        <v>1</v>
      </c>
      <c r="M239" s="23">
        <f t="shared" si="9"/>
        <v>0</v>
      </c>
      <c r="N239" s="10">
        <f t="shared" si="10"/>
      </c>
      <c r="O239" s="18"/>
      <c r="P239" s="10" t="e">
        <f t="shared" si="11"/>
        <v>#N/A</v>
      </c>
    </row>
    <row r="240" spans="1:16" ht="12.75">
      <c r="A240" s="23">
        <v>237</v>
      </c>
      <c r="B240" s="29" t="s">
        <v>323</v>
      </c>
      <c r="C240" t="s">
        <v>279</v>
      </c>
      <c r="D240" s="23">
        <v>4</v>
      </c>
      <c r="J240" s="23">
        <v>1</v>
      </c>
      <c r="M240" s="23">
        <f t="shared" si="9"/>
        <v>0</v>
      </c>
      <c r="N240" s="10">
        <f t="shared" si="10"/>
      </c>
      <c r="O240" s="18"/>
      <c r="P240" s="10" t="e">
        <f t="shared" si="11"/>
        <v>#N/A</v>
      </c>
    </row>
    <row r="241" spans="1:16" ht="12.75">
      <c r="A241" s="23">
        <v>238</v>
      </c>
      <c r="B241" s="29" t="s">
        <v>324</v>
      </c>
      <c r="C241" t="s">
        <v>209</v>
      </c>
      <c r="D241" s="23">
        <v>1</v>
      </c>
      <c r="J241" s="23">
        <v>1</v>
      </c>
      <c r="M241" s="23">
        <f t="shared" si="9"/>
        <v>0</v>
      </c>
      <c r="N241" s="10">
        <f t="shared" si="10"/>
      </c>
      <c r="O241" s="18"/>
      <c r="P241" s="10" t="e">
        <f t="shared" si="11"/>
        <v>#N/A</v>
      </c>
    </row>
    <row r="242" spans="1:16" ht="12.75">
      <c r="A242" s="23">
        <v>239</v>
      </c>
      <c r="B242" s="29" t="s">
        <v>324</v>
      </c>
      <c r="C242" t="s">
        <v>210</v>
      </c>
      <c r="D242" s="23">
        <v>2</v>
      </c>
      <c r="J242" s="23">
        <v>1</v>
      </c>
      <c r="M242" s="23">
        <f t="shared" si="9"/>
        <v>0</v>
      </c>
      <c r="N242" s="10">
        <f t="shared" si="10"/>
      </c>
      <c r="O242" s="18"/>
      <c r="P242" s="10" t="e">
        <f t="shared" si="11"/>
        <v>#N/A</v>
      </c>
    </row>
    <row r="243" spans="1:16" ht="12.75">
      <c r="A243" s="23">
        <v>240</v>
      </c>
      <c r="B243" s="29" t="s">
        <v>324</v>
      </c>
      <c r="C243" t="s">
        <v>211</v>
      </c>
      <c r="D243" s="23">
        <v>3</v>
      </c>
      <c r="J243" s="23">
        <v>1</v>
      </c>
      <c r="M243" s="23">
        <f t="shared" si="9"/>
        <v>0</v>
      </c>
      <c r="N243" s="10">
        <f t="shared" si="10"/>
      </c>
      <c r="O243" s="18"/>
      <c r="P243" s="10" t="e">
        <f t="shared" si="11"/>
        <v>#N/A</v>
      </c>
    </row>
    <row r="244" spans="1:16" ht="12.75">
      <c r="A244" s="23">
        <v>241</v>
      </c>
      <c r="B244" s="29" t="s">
        <v>324</v>
      </c>
      <c r="C244" t="s">
        <v>212</v>
      </c>
      <c r="D244" s="23">
        <v>4</v>
      </c>
      <c r="J244" s="23">
        <v>1</v>
      </c>
      <c r="M244" s="23">
        <f t="shared" si="9"/>
        <v>0</v>
      </c>
      <c r="N244" s="10">
        <f t="shared" si="10"/>
      </c>
      <c r="O244" s="18"/>
      <c r="P244" s="10" t="e">
        <f t="shared" si="11"/>
        <v>#N/A</v>
      </c>
    </row>
    <row r="245" spans="1:16" ht="12.75">
      <c r="A245" s="23">
        <v>242</v>
      </c>
      <c r="B245" s="29" t="s">
        <v>325</v>
      </c>
      <c r="C245" t="s">
        <v>280</v>
      </c>
      <c r="D245" s="23">
        <v>1</v>
      </c>
      <c r="J245" s="23">
        <v>1</v>
      </c>
      <c r="M245" s="23">
        <f t="shared" si="9"/>
        <v>0</v>
      </c>
      <c r="N245" s="10">
        <f t="shared" si="10"/>
      </c>
      <c r="O245" s="18"/>
      <c r="P245" s="10" t="e">
        <f t="shared" si="11"/>
        <v>#N/A</v>
      </c>
    </row>
    <row r="246" spans="1:16" ht="12.75">
      <c r="A246" s="23">
        <v>243</v>
      </c>
      <c r="B246" s="29" t="s">
        <v>325</v>
      </c>
      <c r="C246" t="s">
        <v>281</v>
      </c>
      <c r="D246" s="23">
        <v>1</v>
      </c>
      <c r="J246" s="23">
        <v>1</v>
      </c>
      <c r="M246" s="23">
        <f t="shared" si="9"/>
        <v>0</v>
      </c>
      <c r="N246" s="10">
        <f t="shared" si="10"/>
      </c>
      <c r="O246" s="18"/>
      <c r="P246" s="10" t="e">
        <f t="shared" si="11"/>
        <v>#N/A</v>
      </c>
    </row>
    <row r="247" spans="1:16" ht="12.75">
      <c r="A247" s="23">
        <v>244</v>
      </c>
      <c r="B247" s="29" t="s">
        <v>325</v>
      </c>
      <c r="C247" t="s">
        <v>282</v>
      </c>
      <c r="D247" s="23">
        <v>2</v>
      </c>
      <c r="J247" s="23">
        <v>1</v>
      </c>
      <c r="M247" s="23">
        <f t="shared" si="9"/>
        <v>0</v>
      </c>
      <c r="N247" s="10">
        <f t="shared" si="10"/>
      </c>
      <c r="O247" s="18"/>
      <c r="P247" s="10" t="e">
        <f t="shared" si="11"/>
        <v>#N/A</v>
      </c>
    </row>
    <row r="248" spans="1:16" ht="12.75">
      <c r="A248" s="23">
        <v>245</v>
      </c>
      <c r="B248" s="29" t="s">
        <v>325</v>
      </c>
      <c r="C248" t="s">
        <v>283</v>
      </c>
      <c r="D248" s="23">
        <v>2</v>
      </c>
      <c r="J248" s="23">
        <v>1</v>
      </c>
      <c r="M248" s="23">
        <f t="shared" si="9"/>
        <v>0</v>
      </c>
      <c r="N248" s="10">
        <f t="shared" si="10"/>
      </c>
      <c r="O248" s="18"/>
      <c r="P248" s="10" t="e">
        <f t="shared" si="11"/>
        <v>#N/A</v>
      </c>
    </row>
    <row r="249" spans="1:16" ht="12.75">
      <c r="A249" s="23">
        <v>246</v>
      </c>
      <c r="B249" s="29" t="s">
        <v>325</v>
      </c>
      <c r="C249" t="s">
        <v>284</v>
      </c>
      <c r="D249" s="23">
        <v>2</v>
      </c>
      <c r="J249" s="23">
        <v>1</v>
      </c>
      <c r="M249" s="23">
        <f t="shared" si="9"/>
        <v>0</v>
      </c>
      <c r="N249" s="10">
        <f t="shared" si="10"/>
      </c>
      <c r="O249" s="18"/>
      <c r="P249" s="10" t="e">
        <f t="shared" si="11"/>
        <v>#N/A</v>
      </c>
    </row>
    <row r="250" spans="1:16" ht="12.75">
      <c r="A250" s="23">
        <v>247</v>
      </c>
      <c r="B250" s="29" t="s">
        <v>325</v>
      </c>
      <c r="C250" t="s">
        <v>285</v>
      </c>
      <c r="D250" s="23">
        <v>3</v>
      </c>
      <c r="J250" s="23">
        <v>1</v>
      </c>
      <c r="M250" s="23">
        <f t="shared" si="9"/>
        <v>0</v>
      </c>
      <c r="N250" s="10">
        <f t="shared" si="10"/>
      </c>
      <c r="O250" s="18"/>
      <c r="P250" s="10" t="e">
        <f t="shared" si="11"/>
        <v>#N/A</v>
      </c>
    </row>
    <row r="251" spans="1:16" ht="12.75">
      <c r="A251" s="23">
        <v>248</v>
      </c>
      <c r="B251" s="29" t="s">
        <v>325</v>
      </c>
      <c r="C251" t="s">
        <v>286</v>
      </c>
      <c r="D251" s="23">
        <v>4</v>
      </c>
      <c r="J251" s="23">
        <v>1</v>
      </c>
      <c r="M251" s="23">
        <f t="shared" si="9"/>
        <v>0</v>
      </c>
      <c r="N251" s="10">
        <f t="shared" si="10"/>
      </c>
      <c r="O251" s="18"/>
      <c r="P251" s="10" t="e">
        <f t="shared" si="11"/>
        <v>#N/A</v>
      </c>
    </row>
    <row r="252" spans="1:16" ht="12.75">
      <c r="A252" s="23">
        <v>249</v>
      </c>
      <c r="B252" s="29" t="s">
        <v>325</v>
      </c>
      <c r="C252" t="s">
        <v>287</v>
      </c>
      <c r="D252" s="23">
        <v>4</v>
      </c>
      <c r="J252" s="23">
        <v>1</v>
      </c>
      <c r="M252" s="23">
        <f t="shared" si="9"/>
        <v>0</v>
      </c>
      <c r="N252" s="10">
        <f t="shared" si="10"/>
      </c>
      <c r="O252" s="18"/>
      <c r="P252" s="10" t="e">
        <f t="shared" si="11"/>
        <v>#N/A</v>
      </c>
    </row>
    <row r="253" spans="1:16" ht="12.75">
      <c r="A253" s="23">
        <v>250</v>
      </c>
      <c r="B253" s="29" t="s">
        <v>326</v>
      </c>
      <c r="C253" t="s">
        <v>269</v>
      </c>
      <c r="D253" s="23">
        <v>2</v>
      </c>
      <c r="J253" s="23">
        <v>1</v>
      </c>
      <c r="M253" s="23">
        <f t="shared" si="9"/>
        <v>0</v>
      </c>
      <c r="N253" s="10">
        <f t="shared" si="10"/>
      </c>
      <c r="O253" s="18"/>
      <c r="P253" s="10" t="e">
        <f t="shared" si="11"/>
        <v>#N/A</v>
      </c>
    </row>
    <row r="254" spans="1:16" ht="12.75">
      <c r="A254" s="23">
        <v>251</v>
      </c>
      <c r="B254" s="29" t="s">
        <v>326</v>
      </c>
      <c r="C254" t="s">
        <v>270</v>
      </c>
      <c r="D254" s="23">
        <v>3</v>
      </c>
      <c r="J254" s="23">
        <v>1</v>
      </c>
      <c r="M254" s="23">
        <f t="shared" si="9"/>
        <v>0</v>
      </c>
      <c r="N254" s="10">
        <f t="shared" si="10"/>
      </c>
      <c r="O254" s="18"/>
      <c r="P254" s="10" t="e">
        <f t="shared" si="11"/>
        <v>#N/A</v>
      </c>
    </row>
    <row r="255" spans="1:16" ht="12.75">
      <c r="A255" s="23">
        <v>252</v>
      </c>
      <c r="B255" s="29" t="s">
        <v>327</v>
      </c>
      <c r="C255" t="s">
        <v>226</v>
      </c>
      <c r="D255" s="23">
        <v>2</v>
      </c>
      <c r="J255" s="23">
        <v>1</v>
      </c>
      <c r="M255" s="23">
        <f t="shared" si="9"/>
        <v>0</v>
      </c>
      <c r="N255" s="10">
        <f t="shared" si="10"/>
      </c>
      <c r="O255" s="18"/>
      <c r="P255" s="10" t="e">
        <f t="shared" si="11"/>
        <v>#N/A</v>
      </c>
    </row>
    <row r="256" spans="1:16" ht="12.75">
      <c r="A256" s="23">
        <v>253</v>
      </c>
      <c r="B256" s="29" t="s">
        <v>327</v>
      </c>
      <c r="C256" t="s">
        <v>227</v>
      </c>
      <c r="D256" s="23">
        <v>2</v>
      </c>
      <c r="J256" s="23">
        <v>1</v>
      </c>
      <c r="M256" s="23">
        <f t="shared" si="9"/>
        <v>0</v>
      </c>
      <c r="N256" s="10">
        <f t="shared" si="10"/>
      </c>
      <c r="O256" s="18"/>
      <c r="P256" s="10" t="e">
        <f t="shared" si="11"/>
        <v>#N/A</v>
      </c>
    </row>
    <row r="257" spans="1:16" ht="12.75">
      <c r="A257" s="23">
        <v>254</v>
      </c>
      <c r="B257" s="29" t="s">
        <v>327</v>
      </c>
      <c r="C257" t="s">
        <v>228</v>
      </c>
      <c r="D257" s="23">
        <v>2</v>
      </c>
      <c r="J257" s="23">
        <v>1</v>
      </c>
      <c r="M257" s="23">
        <f t="shared" si="9"/>
        <v>0</v>
      </c>
      <c r="N257" s="10">
        <f t="shared" si="10"/>
      </c>
      <c r="O257" s="18"/>
      <c r="P257" s="10" t="e">
        <f t="shared" si="11"/>
        <v>#N/A</v>
      </c>
    </row>
    <row r="258" spans="1:16" ht="12.75">
      <c r="A258" s="23">
        <v>255</v>
      </c>
      <c r="B258" s="29" t="s">
        <v>328</v>
      </c>
      <c r="C258" t="s">
        <v>214</v>
      </c>
      <c r="D258" s="23">
        <v>1</v>
      </c>
      <c r="J258" s="23">
        <v>1</v>
      </c>
      <c r="M258" s="23">
        <f t="shared" si="9"/>
        <v>0</v>
      </c>
      <c r="N258" s="10">
        <f t="shared" si="10"/>
      </c>
      <c r="O258" s="18"/>
      <c r="P258" s="10" t="e">
        <f t="shared" si="11"/>
        <v>#N/A</v>
      </c>
    </row>
    <row r="259" spans="1:16" ht="12.75">
      <c r="A259" s="23">
        <v>256</v>
      </c>
      <c r="B259" s="29" t="s">
        <v>328</v>
      </c>
      <c r="C259" t="s">
        <v>215</v>
      </c>
      <c r="D259" s="23">
        <v>2</v>
      </c>
      <c r="J259" s="23">
        <v>1</v>
      </c>
      <c r="M259" s="23">
        <f t="shared" si="9"/>
        <v>0</v>
      </c>
      <c r="N259" s="10">
        <f t="shared" si="10"/>
      </c>
      <c r="O259" s="18"/>
      <c r="P259" s="10" t="e">
        <f t="shared" si="11"/>
        <v>#N/A</v>
      </c>
    </row>
    <row r="260" spans="1:16" ht="12.75">
      <c r="A260" s="23">
        <v>257</v>
      </c>
      <c r="B260" s="29" t="s">
        <v>328</v>
      </c>
      <c r="C260" t="s">
        <v>216</v>
      </c>
      <c r="D260" s="23">
        <v>3</v>
      </c>
      <c r="J260" s="23">
        <v>1</v>
      </c>
      <c r="M260" s="23">
        <f t="shared" si="9"/>
        <v>0</v>
      </c>
      <c r="N260" s="10">
        <f t="shared" si="10"/>
      </c>
      <c r="O260" s="18"/>
      <c r="P260" s="10" t="e">
        <f t="shared" si="11"/>
        <v>#N/A</v>
      </c>
    </row>
    <row r="261" spans="1:16" ht="12.75">
      <c r="A261" s="23">
        <v>258</v>
      </c>
      <c r="B261" s="29" t="s">
        <v>328</v>
      </c>
      <c r="C261" t="s">
        <v>217</v>
      </c>
      <c r="D261" s="23">
        <v>4</v>
      </c>
      <c r="J261" s="23">
        <v>1</v>
      </c>
      <c r="M261" s="23">
        <f t="shared" si="9"/>
        <v>0</v>
      </c>
      <c r="N261" s="10">
        <f t="shared" si="10"/>
      </c>
      <c r="O261" s="18"/>
      <c r="P261" s="10" t="e">
        <f t="shared" si="11"/>
        <v>#N/A</v>
      </c>
    </row>
    <row r="262" spans="1:16" ht="12.75">
      <c r="A262" s="23">
        <v>259</v>
      </c>
      <c r="B262" s="29" t="s">
        <v>329</v>
      </c>
      <c r="C262" t="s">
        <v>288</v>
      </c>
      <c r="D262" s="23">
        <v>1</v>
      </c>
      <c r="J262" s="23">
        <v>1</v>
      </c>
      <c r="M262" s="23">
        <f aca="true" t="shared" si="12" ref="M262:M325">IF(N262="",M261,M261+1)</f>
        <v>0</v>
      </c>
      <c r="N262" s="10">
        <f aca="true" t="shared" si="13" ref="N262:N325">IF(SUMPRODUCT($E$2:$L$2,E262:L262)&gt;0,B262&amp;": "&amp;C262&amp;" ("&amp;D262&amp;")","")</f>
      </c>
      <c r="O262" s="18"/>
      <c r="P262" s="10" t="e">
        <f aca="true" t="shared" si="14" ref="P262:P325">VLOOKUP(A262,$M$4:$N$333,2,)</f>
        <v>#N/A</v>
      </c>
    </row>
    <row r="263" spans="1:16" ht="12.75">
      <c r="A263" s="23">
        <v>260</v>
      </c>
      <c r="B263" s="29" t="s">
        <v>329</v>
      </c>
      <c r="C263" t="s">
        <v>289</v>
      </c>
      <c r="D263" s="23">
        <v>2</v>
      </c>
      <c r="J263" s="23">
        <v>1</v>
      </c>
      <c r="M263" s="23">
        <f t="shared" si="12"/>
        <v>0</v>
      </c>
      <c r="N263" s="10">
        <f t="shared" si="13"/>
      </c>
      <c r="O263" s="18"/>
      <c r="P263" s="10" t="e">
        <f t="shared" si="14"/>
        <v>#N/A</v>
      </c>
    </row>
    <row r="264" spans="1:16" ht="12.75">
      <c r="A264" s="23">
        <v>261</v>
      </c>
      <c r="B264" s="29" t="s">
        <v>329</v>
      </c>
      <c r="C264" t="s">
        <v>290</v>
      </c>
      <c r="D264" s="23">
        <v>3</v>
      </c>
      <c r="J264" s="23">
        <v>1</v>
      </c>
      <c r="M264" s="23">
        <f t="shared" si="12"/>
        <v>0</v>
      </c>
      <c r="N264" s="10">
        <f t="shared" si="13"/>
      </c>
      <c r="O264" s="18"/>
      <c r="P264" s="10" t="e">
        <f t="shared" si="14"/>
        <v>#N/A</v>
      </c>
    </row>
    <row r="265" spans="1:16" ht="12.75">
      <c r="A265" s="23">
        <v>262</v>
      </c>
      <c r="B265" s="29" t="s">
        <v>330</v>
      </c>
      <c r="C265" t="s">
        <v>223</v>
      </c>
      <c r="D265" s="23">
        <v>2</v>
      </c>
      <c r="J265" s="23">
        <v>1</v>
      </c>
      <c r="M265" s="23">
        <f t="shared" si="12"/>
        <v>0</v>
      </c>
      <c r="N265" s="10">
        <f t="shared" si="13"/>
      </c>
      <c r="O265" s="18"/>
      <c r="P265" s="10" t="e">
        <f t="shared" si="14"/>
        <v>#N/A</v>
      </c>
    </row>
    <row r="266" spans="1:16" ht="12.75">
      <c r="A266" s="23">
        <v>263</v>
      </c>
      <c r="B266" s="29" t="s">
        <v>330</v>
      </c>
      <c r="C266" t="s">
        <v>224</v>
      </c>
      <c r="D266" s="23">
        <v>3</v>
      </c>
      <c r="J266" s="23">
        <v>1</v>
      </c>
      <c r="M266" s="23">
        <f t="shared" si="12"/>
        <v>0</v>
      </c>
      <c r="N266" s="10">
        <f t="shared" si="13"/>
      </c>
      <c r="O266" s="18"/>
      <c r="P266" s="10" t="e">
        <f t="shared" si="14"/>
        <v>#N/A</v>
      </c>
    </row>
    <row r="267" spans="1:16" ht="12.75">
      <c r="A267" s="23">
        <v>264</v>
      </c>
      <c r="B267" s="29" t="s">
        <v>331</v>
      </c>
      <c r="C267" t="s">
        <v>200</v>
      </c>
      <c r="D267" s="23">
        <v>1</v>
      </c>
      <c r="J267" s="23">
        <v>1</v>
      </c>
      <c r="M267" s="23">
        <f t="shared" si="12"/>
        <v>0</v>
      </c>
      <c r="N267" s="10">
        <f t="shared" si="13"/>
      </c>
      <c r="O267" s="18"/>
      <c r="P267" s="10" t="e">
        <f t="shared" si="14"/>
        <v>#N/A</v>
      </c>
    </row>
    <row r="268" spans="1:16" ht="12.75">
      <c r="A268" s="23">
        <v>265</v>
      </c>
      <c r="B268" s="29" t="s">
        <v>331</v>
      </c>
      <c r="C268" t="s">
        <v>201</v>
      </c>
      <c r="D268" s="23">
        <v>2</v>
      </c>
      <c r="J268" s="23">
        <v>1</v>
      </c>
      <c r="M268" s="23">
        <f t="shared" si="12"/>
        <v>0</v>
      </c>
      <c r="N268" s="10">
        <f t="shared" si="13"/>
      </c>
      <c r="O268" s="18"/>
      <c r="P268" s="10" t="e">
        <f t="shared" si="14"/>
        <v>#N/A</v>
      </c>
    </row>
    <row r="269" spans="1:16" ht="12.75">
      <c r="A269" s="23">
        <v>266</v>
      </c>
      <c r="B269" s="29" t="s">
        <v>331</v>
      </c>
      <c r="C269" t="s">
        <v>202</v>
      </c>
      <c r="D269" s="23">
        <v>3</v>
      </c>
      <c r="J269" s="23">
        <v>1</v>
      </c>
      <c r="M269" s="23">
        <f t="shared" si="12"/>
        <v>0</v>
      </c>
      <c r="N269" s="10">
        <f t="shared" si="13"/>
      </c>
      <c r="O269" s="18"/>
      <c r="P269" s="10" t="e">
        <f t="shared" si="14"/>
        <v>#N/A</v>
      </c>
    </row>
    <row r="270" spans="1:16" ht="12.75">
      <c r="A270" s="23">
        <v>267</v>
      </c>
      <c r="B270" s="29" t="s">
        <v>332</v>
      </c>
      <c r="C270" t="s">
        <v>291</v>
      </c>
      <c r="D270" s="23">
        <v>2</v>
      </c>
      <c r="J270" s="23">
        <v>1</v>
      </c>
      <c r="M270" s="23">
        <f t="shared" si="12"/>
        <v>0</v>
      </c>
      <c r="N270" s="10">
        <f t="shared" si="13"/>
      </c>
      <c r="O270" s="18"/>
      <c r="P270" s="10" t="e">
        <f t="shared" si="14"/>
        <v>#N/A</v>
      </c>
    </row>
    <row r="271" spans="1:16" ht="12.75">
      <c r="A271" s="23">
        <v>268</v>
      </c>
      <c r="B271" s="29" t="s">
        <v>332</v>
      </c>
      <c r="C271" t="s">
        <v>292</v>
      </c>
      <c r="D271" s="23">
        <v>3</v>
      </c>
      <c r="J271" s="23">
        <v>1</v>
      </c>
      <c r="M271" s="23">
        <f t="shared" si="12"/>
        <v>0</v>
      </c>
      <c r="N271" s="10">
        <f t="shared" si="13"/>
      </c>
      <c r="O271" s="18"/>
      <c r="P271" s="10" t="e">
        <f t="shared" si="14"/>
        <v>#N/A</v>
      </c>
    </row>
    <row r="272" spans="1:16" ht="12.75">
      <c r="A272" s="23">
        <v>269</v>
      </c>
      <c r="B272" s="29" t="s">
        <v>332</v>
      </c>
      <c r="C272" t="s">
        <v>293</v>
      </c>
      <c r="D272" s="23">
        <v>3</v>
      </c>
      <c r="J272" s="23">
        <v>1</v>
      </c>
      <c r="M272" s="23">
        <f t="shared" si="12"/>
        <v>0</v>
      </c>
      <c r="N272" s="10">
        <f t="shared" si="13"/>
      </c>
      <c r="O272" s="18"/>
      <c r="P272" s="10" t="e">
        <f t="shared" si="14"/>
        <v>#N/A</v>
      </c>
    </row>
    <row r="273" spans="1:16" ht="12.75">
      <c r="A273" s="23">
        <v>270</v>
      </c>
      <c r="B273" s="29" t="s">
        <v>332</v>
      </c>
      <c r="C273" t="s">
        <v>294</v>
      </c>
      <c r="D273" s="23">
        <v>4</v>
      </c>
      <c r="J273" s="23">
        <v>1</v>
      </c>
      <c r="M273" s="23">
        <f t="shared" si="12"/>
        <v>0</v>
      </c>
      <c r="N273" s="10">
        <f t="shared" si="13"/>
      </c>
      <c r="O273" s="18"/>
      <c r="P273" s="10" t="e">
        <f t="shared" si="14"/>
        <v>#N/A</v>
      </c>
    </row>
    <row r="274" spans="1:16" ht="12.75">
      <c r="A274" s="23">
        <v>271</v>
      </c>
      <c r="B274" s="29" t="s">
        <v>333</v>
      </c>
      <c r="C274" t="s">
        <v>219</v>
      </c>
      <c r="D274" s="23">
        <v>2</v>
      </c>
      <c r="K274" s="23">
        <v>1</v>
      </c>
      <c r="M274" s="23">
        <f t="shared" si="12"/>
        <v>0</v>
      </c>
      <c r="N274" s="10">
        <f t="shared" si="13"/>
      </c>
      <c r="O274" s="18"/>
      <c r="P274" s="10" t="e">
        <f t="shared" si="14"/>
        <v>#N/A</v>
      </c>
    </row>
    <row r="275" spans="1:16" ht="12.75">
      <c r="A275" s="23">
        <v>272</v>
      </c>
      <c r="B275" s="29" t="s">
        <v>333</v>
      </c>
      <c r="C275" t="s">
        <v>220</v>
      </c>
      <c r="D275" s="23">
        <v>3</v>
      </c>
      <c r="K275" s="23">
        <v>1</v>
      </c>
      <c r="M275" s="23">
        <f t="shared" si="12"/>
        <v>0</v>
      </c>
      <c r="N275" s="10">
        <f t="shared" si="13"/>
      </c>
      <c r="O275" s="18"/>
      <c r="P275" s="10" t="e">
        <f t="shared" si="14"/>
        <v>#N/A</v>
      </c>
    </row>
    <row r="276" spans="1:16" ht="12.75">
      <c r="A276" s="23">
        <v>273</v>
      </c>
      <c r="B276" s="29" t="s">
        <v>333</v>
      </c>
      <c r="C276" t="s">
        <v>221</v>
      </c>
      <c r="D276" s="23">
        <v>4</v>
      </c>
      <c r="K276" s="23">
        <v>1</v>
      </c>
      <c r="M276" s="23">
        <f t="shared" si="12"/>
        <v>0</v>
      </c>
      <c r="N276" s="10">
        <f t="shared" si="13"/>
      </c>
      <c r="O276" s="18"/>
      <c r="P276" s="10" t="e">
        <f t="shared" si="14"/>
        <v>#N/A</v>
      </c>
    </row>
    <row r="277" spans="1:16" ht="12.75">
      <c r="A277" s="23">
        <v>274</v>
      </c>
      <c r="B277" s="29" t="s">
        <v>334</v>
      </c>
      <c r="C277" t="s">
        <v>230</v>
      </c>
      <c r="D277" s="23">
        <v>2</v>
      </c>
      <c r="K277" s="23">
        <v>1</v>
      </c>
      <c r="M277" s="23">
        <f t="shared" si="12"/>
        <v>0</v>
      </c>
      <c r="N277" s="10">
        <f t="shared" si="13"/>
      </c>
      <c r="O277" s="18"/>
      <c r="P277" s="10" t="e">
        <f t="shared" si="14"/>
        <v>#N/A</v>
      </c>
    </row>
    <row r="278" spans="1:16" ht="12.75">
      <c r="A278" s="23">
        <v>275</v>
      </c>
      <c r="B278" s="29" t="s">
        <v>334</v>
      </c>
      <c r="C278" t="s">
        <v>231</v>
      </c>
      <c r="D278" s="23">
        <v>3</v>
      </c>
      <c r="K278" s="23">
        <v>1</v>
      </c>
      <c r="M278" s="23">
        <f t="shared" si="12"/>
        <v>0</v>
      </c>
      <c r="N278" s="10">
        <f t="shared" si="13"/>
      </c>
      <c r="O278" s="18"/>
      <c r="P278" s="10" t="e">
        <f t="shared" si="14"/>
        <v>#N/A</v>
      </c>
    </row>
    <row r="279" spans="1:16" ht="12.75">
      <c r="A279" s="23">
        <v>276</v>
      </c>
      <c r="B279" s="29" t="s">
        <v>334</v>
      </c>
      <c r="C279" t="s">
        <v>232</v>
      </c>
      <c r="D279" s="23">
        <v>4</v>
      </c>
      <c r="K279" s="23">
        <v>1</v>
      </c>
      <c r="M279" s="23">
        <f t="shared" si="12"/>
        <v>0</v>
      </c>
      <c r="N279" s="10">
        <f t="shared" si="13"/>
      </c>
      <c r="O279" s="18"/>
      <c r="P279" s="10" t="e">
        <f t="shared" si="14"/>
        <v>#N/A</v>
      </c>
    </row>
    <row r="280" spans="1:16" ht="12.75">
      <c r="A280" s="23">
        <v>277</v>
      </c>
      <c r="B280" s="29" t="s">
        <v>335</v>
      </c>
      <c r="C280" t="s">
        <v>194</v>
      </c>
      <c r="D280" s="23">
        <v>1</v>
      </c>
      <c r="K280" s="23">
        <v>1</v>
      </c>
      <c r="M280" s="23">
        <f t="shared" si="12"/>
        <v>0</v>
      </c>
      <c r="N280" s="10">
        <f t="shared" si="13"/>
      </c>
      <c r="O280" s="18"/>
      <c r="P280" s="10" t="e">
        <f t="shared" si="14"/>
        <v>#N/A</v>
      </c>
    </row>
    <row r="281" spans="1:16" ht="12.75">
      <c r="A281" s="23">
        <v>278</v>
      </c>
      <c r="B281" s="29" t="s">
        <v>335</v>
      </c>
      <c r="C281" t="s">
        <v>195</v>
      </c>
      <c r="D281" s="23">
        <v>1</v>
      </c>
      <c r="K281" s="23">
        <v>1</v>
      </c>
      <c r="M281" s="23">
        <f t="shared" si="12"/>
        <v>0</v>
      </c>
      <c r="N281" s="10">
        <f t="shared" si="13"/>
      </c>
      <c r="O281" s="18"/>
      <c r="P281" s="10" t="e">
        <f t="shared" si="14"/>
        <v>#N/A</v>
      </c>
    </row>
    <row r="282" spans="1:16" ht="12.75">
      <c r="A282" s="23">
        <v>279</v>
      </c>
      <c r="B282" s="29" t="s">
        <v>335</v>
      </c>
      <c r="C282" t="s">
        <v>196</v>
      </c>
      <c r="D282" s="23">
        <v>1</v>
      </c>
      <c r="K282" s="23">
        <v>1</v>
      </c>
      <c r="M282" s="23">
        <f t="shared" si="12"/>
        <v>0</v>
      </c>
      <c r="N282" s="10">
        <f t="shared" si="13"/>
      </c>
      <c r="O282" s="18"/>
      <c r="P282" s="10" t="e">
        <f t="shared" si="14"/>
        <v>#N/A</v>
      </c>
    </row>
    <row r="283" spans="1:16" ht="12.75">
      <c r="A283" s="23">
        <v>280</v>
      </c>
      <c r="B283" s="29" t="s">
        <v>335</v>
      </c>
      <c r="C283" t="s">
        <v>197</v>
      </c>
      <c r="D283" s="23">
        <v>2</v>
      </c>
      <c r="K283" s="23">
        <v>1</v>
      </c>
      <c r="M283" s="23">
        <f t="shared" si="12"/>
        <v>0</v>
      </c>
      <c r="N283" s="10">
        <f t="shared" si="13"/>
      </c>
      <c r="O283" s="18"/>
      <c r="P283" s="10" t="e">
        <f t="shared" si="14"/>
        <v>#N/A</v>
      </c>
    </row>
    <row r="284" spans="1:16" ht="12.75">
      <c r="A284" s="23">
        <v>281</v>
      </c>
      <c r="B284" s="29" t="s">
        <v>335</v>
      </c>
      <c r="C284" t="s">
        <v>198</v>
      </c>
      <c r="D284" s="23">
        <v>3</v>
      </c>
      <c r="K284" s="23">
        <v>1</v>
      </c>
      <c r="M284" s="23">
        <f t="shared" si="12"/>
        <v>0</v>
      </c>
      <c r="N284" s="10">
        <f t="shared" si="13"/>
      </c>
      <c r="O284" s="18"/>
      <c r="P284" s="10" t="e">
        <f t="shared" si="14"/>
        <v>#N/A</v>
      </c>
    </row>
    <row r="285" spans="1:16" ht="12.75">
      <c r="A285" s="23">
        <v>282</v>
      </c>
      <c r="B285" s="29" t="s">
        <v>336</v>
      </c>
      <c r="C285" t="s">
        <v>234</v>
      </c>
      <c r="D285" s="23">
        <v>2</v>
      </c>
      <c r="K285" s="23">
        <v>1</v>
      </c>
      <c r="M285" s="23">
        <f t="shared" si="12"/>
        <v>0</v>
      </c>
      <c r="N285" s="10">
        <f t="shared" si="13"/>
      </c>
      <c r="O285" s="18"/>
      <c r="P285" s="10" t="e">
        <f t="shared" si="14"/>
        <v>#N/A</v>
      </c>
    </row>
    <row r="286" spans="1:16" ht="12.75">
      <c r="A286" s="23">
        <v>283</v>
      </c>
      <c r="B286" s="29" t="s">
        <v>336</v>
      </c>
      <c r="C286" t="s">
        <v>235</v>
      </c>
      <c r="D286" s="23">
        <v>3</v>
      </c>
      <c r="K286" s="23">
        <v>1</v>
      </c>
      <c r="M286" s="23">
        <f t="shared" si="12"/>
        <v>0</v>
      </c>
      <c r="N286" s="10">
        <f t="shared" si="13"/>
      </c>
      <c r="O286" s="18"/>
      <c r="P286" s="10" t="e">
        <f t="shared" si="14"/>
        <v>#N/A</v>
      </c>
    </row>
    <row r="287" spans="1:16" ht="12.75">
      <c r="A287" s="23">
        <v>284</v>
      </c>
      <c r="B287" s="29" t="s">
        <v>336</v>
      </c>
      <c r="C287" t="s">
        <v>236</v>
      </c>
      <c r="D287" s="23">
        <v>3</v>
      </c>
      <c r="K287" s="23">
        <v>1</v>
      </c>
      <c r="M287" s="23">
        <f t="shared" si="12"/>
        <v>0</v>
      </c>
      <c r="N287" s="10">
        <f t="shared" si="13"/>
      </c>
      <c r="O287" s="18"/>
      <c r="P287" s="10" t="e">
        <f t="shared" si="14"/>
        <v>#N/A</v>
      </c>
    </row>
    <row r="288" spans="1:16" ht="12.75">
      <c r="A288" s="23">
        <v>285</v>
      </c>
      <c r="B288" s="29" t="s">
        <v>337</v>
      </c>
      <c r="C288" t="s">
        <v>187</v>
      </c>
      <c r="D288" s="23">
        <v>1</v>
      </c>
      <c r="K288" s="23">
        <v>1</v>
      </c>
      <c r="M288" s="23">
        <f t="shared" si="12"/>
        <v>0</v>
      </c>
      <c r="N288" s="10">
        <f t="shared" si="13"/>
      </c>
      <c r="O288" s="18"/>
      <c r="P288" s="10" t="e">
        <f t="shared" si="14"/>
        <v>#N/A</v>
      </c>
    </row>
    <row r="289" spans="1:16" ht="12.75">
      <c r="A289" s="23">
        <v>286</v>
      </c>
      <c r="B289" s="29" t="s">
        <v>337</v>
      </c>
      <c r="C289" t="s">
        <v>188</v>
      </c>
      <c r="D289" s="23">
        <v>1</v>
      </c>
      <c r="K289" s="23">
        <v>1</v>
      </c>
      <c r="M289" s="23">
        <f t="shared" si="12"/>
        <v>0</v>
      </c>
      <c r="N289" s="10">
        <f t="shared" si="13"/>
      </c>
      <c r="O289" s="18"/>
      <c r="P289" s="10" t="e">
        <f t="shared" si="14"/>
        <v>#N/A</v>
      </c>
    </row>
    <row r="290" spans="1:16" ht="12.75">
      <c r="A290" s="23">
        <v>287</v>
      </c>
      <c r="B290" s="29" t="s">
        <v>337</v>
      </c>
      <c r="C290" t="s">
        <v>189</v>
      </c>
      <c r="D290" s="23">
        <v>2</v>
      </c>
      <c r="K290" s="23">
        <v>1</v>
      </c>
      <c r="M290" s="23">
        <f t="shared" si="12"/>
        <v>0</v>
      </c>
      <c r="N290" s="10">
        <f t="shared" si="13"/>
      </c>
      <c r="O290" s="18"/>
      <c r="P290" s="10" t="e">
        <f t="shared" si="14"/>
        <v>#N/A</v>
      </c>
    </row>
    <row r="291" spans="1:16" ht="12.75">
      <c r="A291" s="23">
        <v>288</v>
      </c>
      <c r="B291" s="29" t="s">
        <v>337</v>
      </c>
      <c r="C291" t="s">
        <v>190</v>
      </c>
      <c r="D291" s="23">
        <v>2</v>
      </c>
      <c r="K291" s="23">
        <v>1</v>
      </c>
      <c r="M291" s="23">
        <f t="shared" si="12"/>
        <v>0</v>
      </c>
      <c r="N291" s="10">
        <f t="shared" si="13"/>
      </c>
      <c r="O291" s="18"/>
      <c r="P291" s="10" t="e">
        <f t="shared" si="14"/>
        <v>#N/A</v>
      </c>
    </row>
    <row r="292" spans="1:16" ht="12.75">
      <c r="A292" s="23">
        <v>289</v>
      </c>
      <c r="B292" s="29" t="s">
        <v>337</v>
      </c>
      <c r="C292" t="s">
        <v>191</v>
      </c>
      <c r="D292" s="23">
        <v>3</v>
      </c>
      <c r="K292" s="23">
        <v>1</v>
      </c>
      <c r="M292" s="23">
        <f t="shared" si="12"/>
        <v>0</v>
      </c>
      <c r="N292" s="10">
        <f t="shared" si="13"/>
      </c>
      <c r="O292" s="18"/>
      <c r="P292" s="10" t="e">
        <f t="shared" si="14"/>
        <v>#N/A</v>
      </c>
    </row>
    <row r="293" spans="1:16" ht="12.75">
      <c r="A293" s="23">
        <v>290</v>
      </c>
      <c r="B293" s="29" t="s">
        <v>337</v>
      </c>
      <c r="C293" t="s">
        <v>192</v>
      </c>
      <c r="D293" s="23">
        <v>3</v>
      </c>
      <c r="K293" s="23">
        <v>1</v>
      </c>
      <c r="M293" s="23">
        <f t="shared" si="12"/>
        <v>0</v>
      </c>
      <c r="N293" s="10">
        <f t="shared" si="13"/>
      </c>
      <c r="O293" s="18"/>
      <c r="P293" s="10" t="e">
        <f t="shared" si="14"/>
        <v>#N/A</v>
      </c>
    </row>
    <row r="294" spans="1:16" ht="12.75">
      <c r="A294" s="23">
        <v>291</v>
      </c>
      <c r="B294" s="29" t="s">
        <v>338</v>
      </c>
      <c r="C294" t="s">
        <v>259</v>
      </c>
      <c r="D294" s="23">
        <v>1</v>
      </c>
      <c r="K294" s="23">
        <v>1</v>
      </c>
      <c r="M294" s="23">
        <f t="shared" si="12"/>
        <v>0</v>
      </c>
      <c r="N294" s="10">
        <f t="shared" si="13"/>
      </c>
      <c r="O294" s="18"/>
      <c r="P294" s="10" t="e">
        <f t="shared" si="14"/>
        <v>#N/A</v>
      </c>
    </row>
    <row r="295" spans="1:16" ht="12.75">
      <c r="A295" s="23">
        <v>292</v>
      </c>
      <c r="B295" s="29" t="s">
        <v>338</v>
      </c>
      <c r="C295" t="s">
        <v>260</v>
      </c>
      <c r="D295" s="23">
        <v>2</v>
      </c>
      <c r="K295" s="23">
        <v>1</v>
      </c>
      <c r="M295" s="23">
        <f t="shared" si="12"/>
        <v>0</v>
      </c>
      <c r="N295" s="10">
        <f t="shared" si="13"/>
      </c>
      <c r="O295" s="18"/>
      <c r="P295" s="10" t="e">
        <f t="shared" si="14"/>
        <v>#N/A</v>
      </c>
    </row>
    <row r="296" spans="1:16" ht="12.75">
      <c r="A296" s="23">
        <v>293</v>
      </c>
      <c r="B296" s="29" t="s">
        <v>338</v>
      </c>
      <c r="C296" t="s">
        <v>261</v>
      </c>
      <c r="D296" s="23">
        <v>2</v>
      </c>
      <c r="K296" s="23">
        <v>1</v>
      </c>
      <c r="M296" s="23">
        <f t="shared" si="12"/>
        <v>0</v>
      </c>
      <c r="N296" s="10">
        <f t="shared" si="13"/>
      </c>
      <c r="O296" s="18"/>
      <c r="P296" s="10" t="e">
        <f t="shared" si="14"/>
        <v>#N/A</v>
      </c>
    </row>
    <row r="297" spans="1:16" ht="12.75">
      <c r="A297" s="23">
        <v>294</v>
      </c>
      <c r="B297" s="29" t="s">
        <v>338</v>
      </c>
      <c r="C297" t="s">
        <v>262</v>
      </c>
      <c r="D297" s="23">
        <v>3</v>
      </c>
      <c r="K297" s="23">
        <v>1</v>
      </c>
      <c r="M297" s="23">
        <f t="shared" si="12"/>
        <v>0</v>
      </c>
      <c r="N297" s="10">
        <f t="shared" si="13"/>
      </c>
      <c r="O297" s="18"/>
      <c r="P297" s="10" t="e">
        <f t="shared" si="14"/>
        <v>#N/A</v>
      </c>
    </row>
    <row r="298" spans="1:16" ht="12.75">
      <c r="A298" s="23">
        <v>295</v>
      </c>
      <c r="B298" s="29" t="s">
        <v>338</v>
      </c>
      <c r="C298" t="s">
        <v>263</v>
      </c>
      <c r="D298" s="23">
        <v>3</v>
      </c>
      <c r="K298" s="23">
        <v>1</v>
      </c>
      <c r="M298" s="23">
        <f t="shared" si="12"/>
        <v>0</v>
      </c>
      <c r="N298" s="10">
        <f t="shared" si="13"/>
      </c>
      <c r="O298" s="18"/>
      <c r="P298" s="10" t="e">
        <f t="shared" si="14"/>
        <v>#N/A</v>
      </c>
    </row>
    <row r="299" spans="1:16" ht="12.75">
      <c r="A299" s="23">
        <v>296</v>
      </c>
      <c r="B299" s="29" t="s">
        <v>338</v>
      </c>
      <c r="C299" t="s">
        <v>264</v>
      </c>
      <c r="D299" s="23">
        <v>4</v>
      </c>
      <c r="K299" s="23">
        <v>1</v>
      </c>
      <c r="M299" s="23">
        <f t="shared" si="12"/>
        <v>0</v>
      </c>
      <c r="N299" s="10">
        <f t="shared" si="13"/>
      </c>
      <c r="O299" s="18"/>
      <c r="P299" s="10" t="e">
        <f t="shared" si="14"/>
        <v>#N/A</v>
      </c>
    </row>
    <row r="300" spans="1:16" ht="12.75">
      <c r="A300" s="23">
        <v>297</v>
      </c>
      <c r="B300" s="29" t="s">
        <v>339</v>
      </c>
      <c r="C300" t="s">
        <v>177</v>
      </c>
      <c r="D300" s="23">
        <v>1</v>
      </c>
      <c r="K300" s="23">
        <v>1</v>
      </c>
      <c r="M300" s="23">
        <f t="shared" si="12"/>
        <v>0</v>
      </c>
      <c r="N300" s="10">
        <f t="shared" si="13"/>
      </c>
      <c r="O300" s="18"/>
      <c r="P300" s="10" t="e">
        <f t="shared" si="14"/>
        <v>#N/A</v>
      </c>
    </row>
    <row r="301" spans="1:16" ht="12.75">
      <c r="A301" s="23">
        <v>298</v>
      </c>
      <c r="B301" s="29" t="s">
        <v>339</v>
      </c>
      <c r="C301" t="s">
        <v>238</v>
      </c>
      <c r="D301" s="23">
        <v>1</v>
      </c>
      <c r="K301" s="23">
        <v>1</v>
      </c>
      <c r="M301" s="23">
        <f t="shared" si="12"/>
        <v>0</v>
      </c>
      <c r="N301" s="10">
        <f t="shared" si="13"/>
      </c>
      <c r="O301" s="18"/>
      <c r="P301" s="10" t="e">
        <f t="shared" si="14"/>
        <v>#N/A</v>
      </c>
    </row>
    <row r="302" spans="1:16" ht="12.75">
      <c r="A302" s="23">
        <v>299</v>
      </c>
      <c r="B302" s="29" t="s">
        <v>339</v>
      </c>
      <c r="C302" t="s">
        <v>239</v>
      </c>
      <c r="D302" s="23">
        <v>2</v>
      </c>
      <c r="K302" s="23">
        <v>1</v>
      </c>
      <c r="M302" s="23">
        <f t="shared" si="12"/>
        <v>0</v>
      </c>
      <c r="N302" s="10">
        <f t="shared" si="13"/>
      </c>
      <c r="O302" s="18"/>
      <c r="P302" s="10" t="e">
        <f t="shared" si="14"/>
        <v>#N/A</v>
      </c>
    </row>
    <row r="303" spans="1:16" ht="12.75">
      <c r="A303" s="23">
        <v>300</v>
      </c>
      <c r="B303" s="29" t="s">
        <v>339</v>
      </c>
      <c r="C303" t="s">
        <v>240</v>
      </c>
      <c r="D303" s="23">
        <v>2</v>
      </c>
      <c r="K303" s="23">
        <v>1</v>
      </c>
      <c r="M303" s="23">
        <f t="shared" si="12"/>
        <v>0</v>
      </c>
      <c r="N303" s="10">
        <f t="shared" si="13"/>
      </c>
      <c r="O303" s="18"/>
      <c r="P303" s="10" t="e">
        <f t="shared" si="14"/>
        <v>#N/A</v>
      </c>
    </row>
    <row r="304" spans="1:16" ht="12.75">
      <c r="A304" s="23">
        <v>301</v>
      </c>
      <c r="B304" s="29" t="s">
        <v>339</v>
      </c>
      <c r="C304" t="s">
        <v>241</v>
      </c>
      <c r="D304" s="23">
        <v>3</v>
      </c>
      <c r="K304" s="23">
        <v>1</v>
      </c>
      <c r="M304" s="23">
        <f t="shared" si="12"/>
        <v>0</v>
      </c>
      <c r="N304" s="10">
        <f t="shared" si="13"/>
      </c>
      <c r="O304" s="18"/>
      <c r="P304" s="10" t="e">
        <f t="shared" si="14"/>
        <v>#N/A</v>
      </c>
    </row>
    <row r="305" spans="1:16" ht="12.75">
      <c r="A305" s="23">
        <v>302</v>
      </c>
      <c r="B305" s="29" t="s">
        <v>339</v>
      </c>
      <c r="C305" t="s">
        <v>242</v>
      </c>
      <c r="D305" s="23">
        <v>4</v>
      </c>
      <c r="K305" s="23">
        <v>1</v>
      </c>
      <c r="M305" s="23">
        <f t="shared" si="12"/>
        <v>0</v>
      </c>
      <c r="N305" s="10">
        <f t="shared" si="13"/>
      </c>
      <c r="O305" s="18"/>
      <c r="P305" s="10" t="e">
        <f t="shared" si="14"/>
        <v>#N/A</v>
      </c>
    </row>
    <row r="306" spans="1:16" ht="12.75">
      <c r="A306" s="23">
        <v>303</v>
      </c>
      <c r="B306" s="29" t="s">
        <v>340</v>
      </c>
      <c r="C306" t="s">
        <v>269</v>
      </c>
      <c r="D306" s="23">
        <v>2</v>
      </c>
      <c r="K306" s="23">
        <v>1</v>
      </c>
      <c r="M306" s="23">
        <f t="shared" si="12"/>
        <v>0</v>
      </c>
      <c r="N306" s="10">
        <f t="shared" si="13"/>
      </c>
      <c r="O306" s="18"/>
      <c r="P306" s="10" t="e">
        <f t="shared" si="14"/>
        <v>#N/A</v>
      </c>
    </row>
    <row r="307" spans="1:16" ht="12.75">
      <c r="A307" s="23">
        <v>304</v>
      </c>
      <c r="B307" s="29" t="s">
        <v>340</v>
      </c>
      <c r="C307" t="s">
        <v>270</v>
      </c>
      <c r="D307" s="23">
        <v>3</v>
      </c>
      <c r="K307" s="23">
        <v>1</v>
      </c>
      <c r="M307" s="23">
        <f t="shared" si="12"/>
        <v>0</v>
      </c>
      <c r="N307" s="10">
        <f t="shared" si="13"/>
      </c>
      <c r="O307" s="18"/>
      <c r="P307" s="10" t="e">
        <f t="shared" si="14"/>
        <v>#N/A</v>
      </c>
    </row>
    <row r="308" spans="1:16" ht="12.75">
      <c r="A308" s="23">
        <v>305</v>
      </c>
      <c r="B308" s="29" t="s">
        <v>341</v>
      </c>
      <c r="C308" t="s">
        <v>226</v>
      </c>
      <c r="D308" s="23">
        <v>2</v>
      </c>
      <c r="K308" s="23">
        <v>1</v>
      </c>
      <c r="M308" s="23">
        <f t="shared" si="12"/>
        <v>0</v>
      </c>
      <c r="N308" s="10">
        <f t="shared" si="13"/>
      </c>
      <c r="O308" s="18"/>
      <c r="P308" s="10" t="e">
        <f t="shared" si="14"/>
        <v>#N/A</v>
      </c>
    </row>
    <row r="309" spans="1:16" ht="12.75">
      <c r="A309" s="23">
        <v>306</v>
      </c>
      <c r="B309" s="29" t="s">
        <v>341</v>
      </c>
      <c r="C309" t="s">
        <v>227</v>
      </c>
      <c r="D309" s="23">
        <v>2</v>
      </c>
      <c r="K309" s="23">
        <v>1</v>
      </c>
      <c r="M309" s="23">
        <f t="shared" si="12"/>
        <v>0</v>
      </c>
      <c r="N309" s="10">
        <f t="shared" si="13"/>
      </c>
      <c r="O309" s="18"/>
      <c r="P309" s="10" t="e">
        <f t="shared" si="14"/>
        <v>#N/A</v>
      </c>
    </row>
    <row r="310" spans="1:16" ht="12.75">
      <c r="A310" s="23">
        <v>307</v>
      </c>
      <c r="B310" s="29" t="s">
        <v>341</v>
      </c>
      <c r="C310" t="s">
        <v>228</v>
      </c>
      <c r="D310" s="23">
        <v>2</v>
      </c>
      <c r="K310" s="23">
        <v>1</v>
      </c>
      <c r="M310" s="23">
        <f t="shared" si="12"/>
        <v>0</v>
      </c>
      <c r="N310" s="10">
        <f t="shared" si="13"/>
      </c>
      <c r="O310" s="18"/>
      <c r="P310" s="10" t="e">
        <f t="shared" si="14"/>
        <v>#N/A</v>
      </c>
    </row>
    <row r="311" spans="1:16" ht="12.75">
      <c r="A311" s="23">
        <v>308</v>
      </c>
      <c r="B311" s="29" t="s">
        <v>342</v>
      </c>
      <c r="C311" t="s">
        <v>214</v>
      </c>
      <c r="D311" s="23">
        <v>1</v>
      </c>
      <c r="K311" s="23">
        <v>1</v>
      </c>
      <c r="M311" s="23">
        <f t="shared" si="12"/>
        <v>0</v>
      </c>
      <c r="N311" s="10">
        <f t="shared" si="13"/>
      </c>
      <c r="O311" s="18"/>
      <c r="P311" s="10" t="e">
        <f t="shared" si="14"/>
        <v>#N/A</v>
      </c>
    </row>
    <row r="312" spans="1:16" ht="12.75">
      <c r="A312" s="23">
        <v>309</v>
      </c>
      <c r="B312" s="29" t="s">
        <v>342</v>
      </c>
      <c r="C312" t="s">
        <v>215</v>
      </c>
      <c r="D312" s="23">
        <v>2</v>
      </c>
      <c r="K312" s="23">
        <v>1</v>
      </c>
      <c r="M312" s="23">
        <f t="shared" si="12"/>
        <v>0</v>
      </c>
      <c r="N312" s="10">
        <f t="shared" si="13"/>
      </c>
      <c r="O312" s="18"/>
      <c r="P312" s="10" t="e">
        <f t="shared" si="14"/>
        <v>#N/A</v>
      </c>
    </row>
    <row r="313" spans="1:16" ht="12.75">
      <c r="A313" s="23">
        <v>310</v>
      </c>
      <c r="B313" s="29" t="s">
        <v>342</v>
      </c>
      <c r="C313" t="s">
        <v>216</v>
      </c>
      <c r="D313" s="23">
        <v>3</v>
      </c>
      <c r="K313" s="23">
        <v>1</v>
      </c>
      <c r="M313" s="23">
        <f t="shared" si="12"/>
        <v>0</v>
      </c>
      <c r="N313" s="10">
        <f t="shared" si="13"/>
      </c>
      <c r="O313" s="18"/>
      <c r="P313" s="10" t="e">
        <f t="shared" si="14"/>
        <v>#N/A</v>
      </c>
    </row>
    <row r="314" spans="1:16" ht="12.75">
      <c r="A314" s="23">
        <v>311</v>
      </c>
      <c r="B314" s="29" t="s">
        <v>342</v>
      </c>
      <c r="C314" t="s">
        <v>217</v>
      </c>
      <c r="D314" s="23">
        <v>4</v>
      </c>
      <c r="K314" s="23">
        <v>1</v>
      </c>
      <c r="M314" s="23">
        <f t="shared" si="12"/>
        <v>0</v>
      </c>
      <c r="N314" s="10">
        <f t="shared" si="13"/>
      </c>
      <c r="O314" s="18"/>
      <c r="P314" s="10" t="e">
        <f t="shared" si="14"/>
        <v>#N/A</v>
      </c>
    </row>
    <row r="315" spans="1:16" ht="12.75">
      <c r="A315" s="23">
        <v>312</v>
      </c>
      <c r="B315" s="29" t="s">
        <v>343</v>
      </c>
      <c r="C315" t="s">
        <v>223</v>
      </c>
      <c r="D315" s="23">
        <v>2</v>
      </c>
      <c r="K315" s="23">
        <v>1</v>
      </c>
      <c r="M315" s="23">
        <f t="shared" si="12"/>
        <v>0</v>
      </c>
      <c r="N315" s="10">
        <f t="shared" si="13"/>
      </c>
      <c r="O315" s="18"/>
      <c r="P315" s="10" t="e">
        <f t="shared" si="14"/>
        <v>#N/A</v>
      </c>
    </row>
    <row r="316" spans="1:16" ht="12.75">
      <c r="A316" s="23">
        <v>313</v>
      </c>
      <c r="B316" s="29" t="s">
        <v>343</v>
      </c>
      <c r="C316" t="s">
        <v>224</v>
      </c>
      <c r="D316" s="23">
        <v>3</v>
      </c>
      <c r="K316" s="23">
        <v>1</v>
      </c>
      <c r="M316" s="23">
        <f t="shared" si="12"/>
        <v>0</v>
      </c>
      <c r="N316" s="10">
        <f t="shared" si="13"/>
      </c>
      <c r="O316" s="18"/>
      <c r="P316" s="10" t="e">
        <f t="shared" si="14"/>
        <v>#N/A</v>
      </c>
    </row>
    <row r="317" spans="1:16" ht="12.75">
      <c r="A317" s="23">
        <v>314</v>
      </c>
      <c r="B317" s="29" t="s">
        <v>344</v>
      </c>
      <c r="C317" t="s">
        <v>295</v>
      </c>
      <c r="D317" s="23">
        <v>1</v>
      </c>
      <c r="K317" s="23">
        <v>1</v>
      </c>
      <c r="M317" s="23">
        <f t="shared" si="12"/>
        <v>0</v>
      </c>
      <c r="N317" s="10">
        <f t="shared" si="13"/>
      </c>
      <c r="O317" s="18"/>
      <c r="P317" s="10" t="e">
        <f t="shared" si="14"/>
        <v>#N/A</v>
      </c>
    </row>
    <row r="318" spans="1:16" ht="12.75">
      <c r="A318" s="23">
        <v>315</v>
      </c>
      <c r="B318" s="29" t="s">
        <v>344</v>
      </c>
      <c r="C318" t="s">
        <v>296</v>
      </c>
      <c r="D318" s="23">
        <v>2</v>
      </c>
      <c r="K318" s="23">
        <v>1</v>
      </c>
      <c r="M318" s="23">
        <f t="shared" si="12"/>
        <v>0</v>
      </c>
      <c r="N318" s="10">
        <f t="shared" si="13"/>
      </c>
      <c r="O318" s="18"/>
      <c r="P318" s="10" t="e">
        <f t="shared" si="14"/>
        <v>#N/A</v>
      </c>
    </row>
    <row r="319" spans="1:16" ht="12.75">
      <c r="A319" s="23">
        <v>316</v>
      </c>
      <c r="B319" s="29" t="s">
        <v>345</v>
      </c>
      <c r="C319" t="s">
        <v>200</v>
      </c>
      <c r="D319" s="23">
        <v>1</v>
      </c>
      <c r="K319" s="23">
        <v>1</v>
      </c>
      <c r="M319" s="23">
        <f t="shared" si="12"/>
        <v>0</v>
      </c>
      <c r="N319" s="10">
        <f t="shared" si="13"/>
      </c>
      <c r="O319" s="18"/>
      <c r="P319" s="10" t="e">
        <f t="shared" si="14"/>
        <v>#N/A</v>
      </c>
    </row>
    <row r="320" spans="1:16" ht="12.75">
      <c r="A320" s="23">
        <v>317</v>
      </c>
      <c r="B320" s="29" t="s">
        <v>345</v>
      </c>
      <c r="C320" t="s">
        <v>201</v>
      </c>
      <c r="D320" s="23">
        <v>2</v>
      </c>
      <c r="K320" s="23">
        <v>1</v>
      </c>
      <c r="M320" s="23">
        <f t="shared" si="12"/>
        <v>0</v>
      </c>
      <c r="N320" s="10">
        <f t="shared" si="13"/>
      </c>
      <c r="O320" s="18"/>
      <c r="P320" s="10" t="e">
        <f t="shared" si="14"/>
        <v>#N/A</v>
      </c>
    </row>
    <row r="321" spans="1:16" ht="12.75">
      <c r="A321" s="23">
        <v>318</v>
      </c>
      <c r="B321" s="29" t="s">
        <v>345</v>
      </c>
      <c r="C321" t="s">
        <v>202</v>
      </c>
      <c r="D321" s="23">
        <v>3</v>
      </c>
      <c r="K321" s="23">
        <v>1</v>
      </c>
      <c r="M321" s="23">
        <f t="shared" si="12"/>
        <v>0</v>
      </c>
      <c r="N321" s="10">
        <f t="shared" si="13"/>
      </c>
      <c r="O321" s="18"/>
      <c r="P321" s="10" t="e">
        <f t="shared" si="14"/>
        <v>#N/A</v>
      </c>
    </row>
    <row r="322" spans="1:16" ht="12.75">
      <c r="A322" s="23">
        <v>319</v>
      </c>
      <c r="B322" s="29" t="s">
        <v>346</v>
      </c>
      <c r="C322" t="s">
        <v>297</v>
      </c>
      <c r="D322" s="23">
        <v>1</v>
      </c>
      <c r="K322" s="23">
        <v>1</v>
      </c>
      <c r="M322" s="23">
        <f t="shared" si="12"/>
        <v>0</v>
      </c>
      <c r="N322" s="10">
        <f t="shared" si="13"/>
      </c>
      <c r="O322" s="18"/>
      <c r="P322" s="10" t="e">
        <f t="shared" si="14"/>
        <v>#N/A</v>
      </c>
    </row>
    <row r="323" spans="1:16" ht="12.75">
      <c r="A323" s="23">
        <v>320</v>
      </c>
      <c r="B323" s="29" t="s">
        <v>346</v>
      </c>
      <c r="C323" t="s">
        <v>298</v>
      </c>
      <c r="D323" s="23">
        <v>2</v>
      </c>
      <c r="K323" s="23">
        <v>1</v>
      </c>
      <c r="M323" s="23">
        <f t="shared" si="12"/>
        <v>0</v>
      </c>
      <c r="N323" s="10">
        <f t="shared" si="13"/>
      </c>
      <c r="O323" s="18"/>
      <c r="P323" s="10" t="e">
        <f t="shared" si="14"/>
        <v>#N/A</v>
      </c>
    </row>
    <row r="324" spans="1:16" ht="12.75">
      <c r="A324" s="23">
        <v>321</v>
      </c>
      <c r="B324" s="29" t="s">
        <v>346</v>
      </c>
      <c r="C324" t="s">
        <v>299</v>
      </c>
      <c r="D324" s="23">
        <v>3</v>
      </c>
      <c r="K324" s="23">
        <v>1</v>
      </c>
      <c r="M324" s="23">
        <f t="shared" si="12"/>
        <v>0</v>
      </c>
      <c r="N324" s="10">
        <f t="shared" si="13"/>
      </c>
      <c r="O324" s="18"/>
      <c r="P324" s="10" t="e">
        <f t="shared" si="14"/>
        <v>#N/A</v>
      </c>
    </row>
    <row r="325" spans="1:16" ht="12.75">
      <c r="A325" s="23">
        <v>322</v>
      </c>
      <c r="B325" s="29" t="s">
        <v>346</v>
      </c>
      <c r="C325" t="s">
        <v>300</v>
      </c>
      <c r="D325" s="23">
        <v>4</v>
      </c>
      <c r="K325" s="23">
        <v>1</v>
      </c>
      <c r="M325" s="23">
        <f t="shared" si="12"/>
        <v>0</v>
      </c>
      <c r="N325" s="10">
        <f t="shared" si="13"/>
      </c>
      <c r="O325" s="18"/>
      <c r="P325" s="10" t="e">
        <f t="shared" si="14"/>
        <v>#N/A</v>
      </c>
    </row>
    <row r="326" spans="1:16" ht="12.75">
      <c r="A326" s="23">
        <v>323</v>
      </c>
      <c r="B326" s="29" t="s">
        <v>347</v>
      </c>
      <c r="C326" t="s">
        <v>291</v>
      </c>
      <c r="D326" s="23">
        <v>2</v>
      </c>
      <c r="K326" s="23">
        <v>1</v>
      </c>
      <c r="M326" s="23">
        <f aca="true" t="shared" si="15" ref="M326:M333">IF(N326="",M325,M325+1)</f>
        <v>0</v>
      </c>
      <c r="N326" s="10">
        <f aca="true" t="shared" si="16" ref="N326:N333">IF(SUMPRODUCT($E$2:$L$2,E326:L326)&gt;0,B326&amp;": "&amp;C326&amp;" ("&amp;D326&amp;")","")</f>
      </c>
      <c r="O326" s="18"/>
      <c r="P326" s="10" t="e">
        <f aca="true" t="shared" si="17" ref="P326:P333">VLOOKUP(A326,$M$4:$N$333,2,)</f>
        <v>#N/A</v>
      </c>
    </row>
    <row r="327" spans="1:16" ht="12.75">
      <c r="A327" s="23">
        <v>324</v>
      </c>
      <c r="B327" s="29" t="s">
        <v>347</v>
      </c>
      <c r="C327" t="s">
        <v>292</v>
      </c>
      <c r="D327" s="23">
        <v>3</v>
      </c>
      <c r="K327" s="23">
        <v>1</v>
      </c>
      <c r="M327" s="23">
        <f t="shared" si="15"/>
        <v>0</v>
      </c>
      <c r="N327" s="10">
        <f t="shared" si="16"/>
      </c>
      <c r="O327" s="18"/>
      <c r="P327" s="10" t="e">
        <f t="shared" si="17"/>
        <v>#N/A</v>
      </c>
    </row>
    <row r="328" spans="1:16" ht="12.75">
      <c r="A328" s="23">
        <v>325</v>
      </c>
      <c r="B328" s="29" t="s">
        <v>347</v>
      </c>
      <c r="C328" t="s">
        <v>293</v>
      </c>
      <c r="D328" s="23">
        <v>3</v>
      </c>
      <c r="K328" s="23">
        <v>1</v>
      </c>
      <c r="M328" s="23">
        <f t="shared" si="15"/>
        <v>0</v>
      </c>
      <c r="N328" s="10">
        <f t="shared" si="16"/>
      </c>
      <c r="O328" s="18"/>
      <c r="P328" s="10" t="e">
        <f t="shared" si="17"/>
        <v>#N/A</v>
      </c>
    </row>
    <row r="329" spans="1:16" ht="12.75">
      <c r="A329" s="23">
        <v>326</v>
      </c>
      <c r="B329" s="29" t="s">
        <v>347</v>
      </c>
      <c r="C329" t="s">
        <v>294</v>
      </c>
      <c r="D329" s="23">
        <v>4</v>
      </c>
      <c r="K329" s="23">
        <v>1</v>
      </c>
      <c r="M329" s="23">
        <f t="shared" si="15"/>
        <v>0</v>
      </c>
      <c r="N329" s="10">
        <f t="shared" si="16"/>
      </c>
      <c r="O329" s="18"/>
      <c r="P329" s="10" t="e">
        <f t="shared" si="17"/>
        <v>#N/A</v>
      </c>
    </row>
    <row r="330" spans="1:16" ht="12.75">
      <c r="A330" s="23">
        <v>327</v>
      </c>
      <c r="B330" s="29" t="s">
        <v>348</v>
      </c>
      <c r="C330" t="s">
        <v>301</v>
      </c>
      <c r="D330" s="23">
        <v>1</v>
      </c>
      <c r="K330" s="23">
        <v>1</v>
      </c>
      <c r="M330" s="23">
        <f t="shared" si="15"/>
        <v>0</v>
      </c>
      <c r="N330" s="10">
        <f t="shared" si="16"/>
      </c>
      <c r="O330" s="18"/>
      <c r="P330" s="10" t="e">
        <f t="shared" si="17"/>
        <v>#N/A</v>
      </c>
    </row>
    <row r="331" spans="1:16" ht="12.75">
      <c r="A331" s="23">
        <v>328</v>
      </c>
      <c r="B331" s="29" t="s">
        <v>348</v>
      </c>
      <c r="C331" t="s">
        <v>302</v>
      </c>
      <c r="D331" s="23">
        <v>2</v>
      </c>
      <c r="K331" s="23">
        <v>1</v>
      </c>
      <c r="M331" s="23">
        <f t="shared" si="15"/>
        <v>0</v>
      </c>
      <c r="N331" s="10">
        <f t="shared" si="16"/>
      </c>
      <c r="O331" s="18"/>
      <c r="P331" s="10" t="e">
        <f t="shared" si="17"/>
        <v>#N/A</v>
      </c>
    </row>
    <row r="332" spans="1:16" ht="12.75">
      <c r="A332" s="23">
        <v>329</v>
      </c>
      <c r="B332" s="29" t="s">
        <v>348</v>
      </c>
      <c r="C332" t="s">
        <v>303</v>
      </c>
      <c r="D332" s="23">
        <v>3</v>
      </c>
      <c r="K332" s="23">
        <v>1</v>
      </c>
      <c r="M332" s="23">
        <f t="shared" si="15"/>
        <v>0</v>
      </c>
      <c r="N332" s="10">
        <f t="shared" si="16"/>
      </c>
      <c r="O332" s="18"/>
      <c r="P332" s="10" t="e">
        <f t="shared" si="17"/>
        <v>#N/A</v>
      </c>
    </row>
    <row r="333" spans="1:16" ht="12.75">
      <c r="A333" s="23">
        <v>330</v>
      </c>
      <c r="B333" s="34" t="s">
        <v>348</v>
      </c>
      <c r="C333" s="20" t="s">
        <v>304</v>
      </c>
      <c r="D333" s="33">
        <v>4</v>
      </c>
      <c r="E333" s="33"/>
      <c r="F333" s="33"/>
      <c r="G333" s="33"/>
      <c r="H333" s="33"/>
      <c r="I333" s="33"/>
      <c r="J333" s="33"/>
      <c r="K333" s="33">
        <v>1</v>
      </c>
      <c r="L333" s="33"/>
      <c r="M333" s="35">
        <f t="shared" si="15"/>
        <v>0</v>
      </c>
      <c r="N333" s="12">
        <f t="shared" si="16"/>
      </c>
      <c r="O333" s="20"/>
      <c r="P333" s="10" t="e">
        <f t="shared" si="17"/>
        <v>#N/A</v>
      </c>
    </row>
  </sheetData>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 1.1</dc:title>
  <dc:subject/>
  <dc:creator/>
  <cp:keywords/>
  <dc:description/>
  <cp:lastModifiedBy>Martin Strecker</cp:lastModifiedBy>
  <dcterms:created xsi:type="dcterms:W3CDTF">2007-05-16T20:20:17Z</dcterms:created>
  <dcterms:modified xsi:type="dcterms:W3CDTF">2007-05-27T16:09:24Z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y fmtid="{D5CDD505-2E9C-101B-9397-08002B2CF9AE}" pid="3" name="_AdHocReviewCycle">
    <vt:i4>1916126924</vt:i4>
  </property>
  <property fmtid="{D5CDD505-2E9C-101B-9397-08002B2CF9AE}" pid="4" name="_EmailSubje">
    <vt:lpwstr>Charakterbogen</vt:lpwstr>
  </property>
  <property fmtid="{D5CDD505-2E9C-101B-9397-08002B2CF9AE}" pid="5" name="_AuthorEma">
    <vt:lpwstr>marstr@gmx.de</vt:lpwstr>
  </property>
  <property fmtid="{D5CDD505-2E9C-101B-9397-08002B2CF9AE}" pid="6" name="_AuthorEmailDisplayNa">
    <vt:lpwstr>gmx</vt:lpwstr>
  </property>
</Properties>
</file>